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20025" windowHeight="7875" activeTab="0"/>
  </bookViews>
  <sheets>
    <sheet name="HOTEL" sheetId="1" r:id="rId1"/>
    <sheet name="WELCOME AND TRSPT SERVICES" sheetId="2" r:id="rId2"/>
    <sheet name="RENT A CAR" sheetId="3" r:id="rId3"/>
    <sheet name="PRE &amp; POST TOURS" sheetId="4" r:id="rId4"/>
    <sheet name="MAIN SHEET" sheetId="5" r:id="rId5"/>
  </sheets>
  <definedNames/>
  <calcPr fullCalcOnLoad="1"/>
</workbook>
</file>

<file path=xl/sharedStrings.xml><?xml version="1.0" encoding="utf-8"?>
<sst xmlns="http://schemas.openxmlformats.org/spreadsheetml/2006/main" count="383" uniqueCount="175">
  <si>
    <t>HOTEL NAME</t>
  </si>
  <si>
    <t>ROOM CATEGORY</t>
  </si>
  <si>
    <t>ROOM TYPE</t>
  </si>
  <si>
    <t># OF ROOMS</t>
  </si>
  <si>
    <t># OF NIGHTS</t>
  </si>
  <si>
    <t>TOTAL IN EURO</t>
  </si>
  <si>
    <t>STANDARD</t>
  </si>
  <si>
    <t>SINGLE</t>
  </si>
  <si>
    <t>DOUBLE</t>
  </si>
  <si>
    <t>RATE PER NIGHT*</t>
  </si>
  <si>
    <t>Please fill in the yellow space the number of rooms and nights you would like to book</t>
  </si>
  <si>
    <t>ROOM ALLOTMENT</t>
  </si>
  <si>
    <t>DEADLINE</t>
  </si>
  <si>
    <t>Not available</t>
  </si>
  <si>
    <t>Upon request</t>
  </si>
  <si>
    <t>27.07.2011</t>
  </si>
  <si>
    <t>VEHICLE CATEGORY</t>
  </si>
  <si>
    <t>Renault Megane car</t>
  </si>
  <si>
    <t>SERVICE</t>
  </si>
  <si>
    <t>MAX CAPACITY</t>
  </si>
  <si>
    <t>S Class Mercedes Luxury car</t>
  </si>
  <si>
    <t>E Class Mercedes Luxury car</t>
  </si>
  <si>
    <t>Mercedes Vito / Viano minivan</t>
  </si>
  <si>
    <t>Mercedes Sprinter minivan</t>
  </si>
  <si>
    <t xml:space="preserve">RATE </t>
  </si>
  <si>
    <t># OF TIMES</t>
  </si>
  <si>
    <t>FEATURE</t>
  </si>
  <si>
    <t>BRAND</t>
  </si>
  <si>
    <t>FORD FIESTA, HYUNDAI ACCENT ERA</t>
  </si>
  <si>
    <t>Diesel / Manual</t>
  </si>
  <si>
    <t xml:space="preserve">FORD FIESTA,FIAT GRANDE PUNTO </t>
  </si>
  <si>
    <t>FIAT LINEA, HYUNDAI ACCENT ERA</t>
  </si>
  <si>
    <t>Gas / Automatic</t>
  </si>
  <si>
    <t>FORD FIESTA</t>
  </si>
  <si>
    <t>Compact</t>
  </si>
  <si>
    <t xml:space="preserve">FORD FOCUS </t>
  </si>
  <si>
    <t>SW / Diesel /Auto</t>
  </si>
  <si>
    <t>KIA CEED</t>
  </si>
  <si>
    <t>Executive</t>
  </si>
  <si>
    <t>Diesel/Automotic</t>
  </si>
  <si>
    <t>LANCIA DELTA, VW JETTA</t>
  </si>
  <si>
    <t>Diesel/Automatic-Manual</t>
  </si>
  <si>
    <t xml:space="preserve">FORD MONDEO 2.0 </t>
  </si>
  <si>
    <t>VW CARAVELLE</t>
  </si>
  <si>
    <t xml:space="preserve"> RATE SPECIFICATIONS :</t>
  </si>
  <si>
    <t xml:space="preserve">*  RATE INCLUDES  UNLIMITED  KM , CDW , TP , APT SURCHARGE  and TAX. </t>
  </si>
  <si>
    <t>Please fill in the yellow space the number of times you would like to book</t>
  </si>
  <si>
    <t>Full day in Istanbul (from 09:00 to 18:00)</t>
  </si>
  <si>
    <t>Full day + evening in Istanbul (from 09:00 to 24:00)</t>
  </si>
  <si>
    <t>CATEGORY</t>
  </si>
  <si>
    <t>Manual</t>
  </si>
  <si>
    <t>Economy</t>
  </si>
  <si>
    <t>Minivan</t>
  </si>
  <si>
    <t>Diesel</t>
  </si>
  <si>
    <t>PER DAY</t>
  </si>
  <si>
    <t># OF DAYS</t>
  </si>
  <si>
    <t>CDW</t>
  </si>
  <si>
    <t xml:space="preserve">Collision Damage Waiver (CDW) is not an insurance, but a coverage. It covers you against financial responsibilities for any damage to NATIONAL vehicle due to collision as long as you are in </t>
  </si>
  <si>
    <t>Even if an accident report is obtained, the renter will be considered liable for damage to the vehicle and any other losses resulting from the accident, under the following conditions;</t>
  </si>
  <si>
    <t>The driver is under the influence of alcohol or drugs at the time of the accident</t>
  </si>
  <si>
    <t xml:space="preserve">The accident occurs as a result of the legal speed limit being violated and this condition is stipulated in the official report. </t>
  </si>
  <si>
    <t>Otherwise, all damage to both parties' vehicles is covered by CDW</t>
  </si>
  <si>
    <r>
      <t>*  RATE EXCLUDES  PAI , PETROL , ONE-WAY</t>
    </r>
    <r>
      <rPr>
        <b/>
        <sz val="8"/>
        <rFont val="Arial"/>
        <family val="2"/>
      </rPr>
      <t xml:space="preserve"> </t>
    </r>
    <r>
      <rPr>
        <sz val="8"/>
        <rFont val="Arial"/>
        <family val="2"/>
      </rPr>
      <t>and ADDITIONAL DRIVER FEES.</t>
    </r>
  </si>
  <si>
    <t>* MINIMUM RENTAL LENGTH IS 1 DAY.</t>
  </si>
  <si>
    <t xml:space="preserve">compliance with the terms of your Rental Agreement.  In case of an accident, the vehicle must not be moved from the accident site and an accident and alcohol report must be </t>
  </si>
  <si>
    <t xml:space="preserve">obtained from the nearest police or gendarme station, so that Collision Damage Waiver remains valid. </t>
  </si>
  <si>
    <t>Please fill in the yellow space the number of days you would like to book</t>
  </si>
  <si>
    <t>WELCOME SERVICES</t>
  </si>
  <si>
    <t>HOTEL BOOKING SHEET</t>
  </si>
  <si>
    <t>RENT A CAR</t>
  </si>
  <si>
    <t>Please see guaranteed departure dates, itinerary and inclusions in the appendix enclosed</t>
  </si>
  <si>
    <t>TOUR TYPE</t>
  </si>
  <si>
    <t>TOUR NAME</t>
  </si>
  <si>
    <t>OTTOMAN TREASURES</t>
  </si>
  <si>
    <t>BYZANTINE TREASURES</t>
  </si>
  <si>
    <t>ISTANBUL DAY EXCURSION</t>
  </si>
  <si>
    <t>ISTANBUL NIGHT EXCURSION</t>
  </si>
  <si>
    <t>GALATA TOWER DINNER &amp; SHOW</t>
  </si>
  <si>
    <t>RATE PER PERSON</t>
  </si>
  <si>
    <t># OF PERSONS</t>
  </si>
  <si>
    <t>MINI PACKAGE - 1 night / 2 days</t>
  </si>
  <si>
    <t xml:space="preserve">00 / 00 </t>
  </si>
  <si>
    <t>/ 2011</t>
  </si>
  <si>
    <t>INTENDED STARTING DATE</t>
  </si>
  <si>
    <t>MINI PACKAGE - 2 nights / 3 days</t>
  </si>
  <si>
    <t>PRE &amp; POST TOURS</t>
  </si>
  <si>
    <t>EPHESUS Option 1 Single occupation</t>
  </si>
  <si>
    <t>EPHESUS Option 1 Double occupation</t>
  </si>
  <si>
    <t>EPHESUS Option 2 Double occupation</t>
  </si>
  <si>
    <t>EPHESUS Option 2 Single occupation</t>
  </si>
  <si>
    <t>CAPPADOCIA Double occupation</t>
  </si>
  <si>
    <t>CAPPADOCIA Single occupation</t>
  </si>
  <si>
    <t>LOCATION</t>
  </si>
  <si>
    <t>25 km from Ataturk airport</t>
  </si>
  <si>
    <t>23 km from Atakoy marina</t>
  </si>
  <si>
    <t>3 km from Ataturk airport</t>
  </si>
  <si>
    <t>2 km from Atakoy marina</t>
  </si>
  <si>
    <t>1 km from Ataturk airport</t>
  </si>
  <si>
    <t>2 km from Ataturk airport</t>
  </si>
  <si>
    <t>Next to marina</t>
  </si>
  <si>
    <t>SWISSOTEL 5*</t>
  </si>
  <si>
    <t>CEYLAN INTERCONTINENTAL 5*</t>
  </si>
  <si>
    <t>POLAT RENAISSANCE 5*</t>
  </si>
  <si>
    <t>WOW ISTANBUL 5*</t>
  </si>
  <si>
    <t>CINAR 5*</t>
  </si>
  <si>
    <t>ATAKOY MARINA 4*</t>
  </si>
  <si>
    <t>TITANIC PORT 5*</t>
  </si>
  <si>
    <t>HOLIDAY INN 5*</t>
  </si>
  <si>
    <t>(Istanbul city center)</t>
  </si>
  <si>
    <t>8 km from Ataturk airport</t>
  </si>
  <si>
    <t>10 km from Atakoy marina</t>
  </si>
  <si>
    <t>PLEASE INFORM YOUR ACCOMODATION DATES.</t>
  </si>
  <si>
    <t>Check in:</t>
  </si>
  <si>
    <t>Check out:</t>
  </si>
  <si>
    <t>(Rates are in EURO, include driver and VAT)</t>
  </si>
  <si>
    <t>PLEASE INFORM YOUR DATES</t>
  </si>
  <si>
    <t>HOTEL</t>
  </si>
  <si>
    <t>WELCOME AND TRANSPORTATION SERVICES</t>
  </si>
  <si>
    <t>AMOUNT TO BE PAID</t>
  </si>
  <si>
    <t>CONFIRMATION AND PAYMENT FORM</t>
  </si>
  <si>
    <t>The services you booked above will be confirmed upon payment of 30% of total amount</t>
  </si>
  <si>
    <t>to the account number below or upon completion of mail order form below</t>
  </si>
  <si>
    <t>Amount to be paid :</t>
  </si>
  <si>
    <t>Bank Account</t>
  </si>
  <si>
    <t>TO BE PAID BY WIRE TRANSFER TO :</t>
  </si>
  <si>
    <t xml:space="preserve">BANK : </t>
  </si>
  <si>
    <t>Yapi Kredi Bankasi</t>
  </si>
  <si>
    <t xml:space="preserve">BRANCH / ADDRESS : </t>
  </si>
  <si>
    <t>Gumussuyu (276) - Istanbul - Turkey</t>
  </si>
  <si>
    <t xml:space="preserve">ACCOUNT NUMBER : </t>
  </si>
  <si>
    <t xml:space="preserve">ACCOUNT HOLDER : </t>
  </si>
  <si>
    <t>Ager Turizm Tanitim Ticaret A.S.</t>
  </si>
  <si>
    <t>YAPITRIS072</t>
  </si>
  <si>
    <t xml:space="preserve">IBAN : </t>
  </si>
  <si>
    <t>TR21 0006 7010 0000 0069 407779</t>
  </si>
  <si>
    <t>Mail Order</t>
  </si>
  <si>
    <t>TO BE PAID BY MAIL ORDER</t>
  </si>
  <si>
    <t xml:space="preserve">CREDIT CARD HOLDER </t>
  </si>
  <si>
    <t xml:space="preserve">CREDIT CARD NO                  </t>
  </si>
  <si>
    <t xml:space="preserve">EXPIRY DATE                                          </t>
  </si>
  <si>
    <t xml:space="preserve">SECURITY CODE  (CVV)                                  </t>
  </si>
  <si>
    <r>
      <t>TOTAL AMOUNT CHARGE</t>
    </r>
    <r>
      <rPr>
        <sz val="10"/>
        <color indexed="8"/>
        <rFont val="Arial"/>
        <family val="2"/>
      </rPr>
      <t xml:space="preserve">                   </t>
    </r>
  </si>
  <si>
    <t>SIGNATURE</t>
  </si>
  <si>
    <r>
      <t xml:space="preserve">SWIFT : </t>
    </r>
    <r>
      <rPr>
        <b/>
        <sz val="12"/>
        <color indexed="8"/>
        <rFont val="Times New Roman"/>
        <family val="1"/>
      </rPr>
      <t xml:space="preserve"> </t>
    </r>
  </si>
  <si>
    <t>Please fill the form below and fax the printed copy to : +90 212 251 11 01</t>
  </si>
  <si>
    <t>SUITE</t>
  </si>
  <si>
    <t>SEA VIEW</t>
  </si>
  <si>
    <t>CITY VIEW</t>
  </si>
  <si>
    <t>SUITE - SGL</t>
  </si>
  <si>
    <t>THE MARMARA SUADIYE RESIDENCES</t>
  </si>
  <si>
    <t>THE MARMARA CAMLICA</t>
  </si>
  <si>
    <t>THE MARMARA PENDİK</t>
  </si>
  <si>
    <t>40 km from Ataturk airport</t>
  </si>
  <si>
    <t>30 km from Sabiha Gokcen airport</t>
  </si>
  <si>
    <t>35 km from Ataturk airport</t>
  </si>
  <si>
    <t>35 km from Sabiha Gokcen airport</t>
  </si>
  <si>
    <t>55 km from Ataturk airport</t>
  </si>
  <si>
    <t>14 km from Sabiha Gokcen airport</t>
  </si>
  <si>
    <t>ASYA SUITES ATASEHİR</t>
  </si>
  <si>
    <t>25 km from Sabiha Gokcen airport</t>
  </si>
  <si>
    <t>STANDARD GARDEN VIEW</t>
  </si>
  <si>
    <t>SUADİYE HOTEL</t>
  </si>
  <si>
    <t>DELUXE SGL/DBL</t>
  </si>
  <si>
    <t xml:space="preserve">HOTEL BOSTANCI PRENSES </t>
  </si>
  <si>
    <t>STANDARD  SEA VIEW</t>
  </si>
  <si>
    <t>Istanbul Ataturk Apt - European side hotel (one way)</t>
  </si>
  <si>
    <t>Istanbul SAW Apt - European side hotel  (one way)</t>
  </si>
  <si>
    <t>Istanbul Ataturk Apt - Asian side hotel (one way)</t>
  </si>
  <si>
    <t>Istanbul SAW Apt - Asian side hotel  (one way)</t>
  </si>
  <si>
    <t>Please add 25 € per person for pick up / drop off from / to Asian side hotels</t>
  </si>
  <si>
    <t>PETEK PANSİYON</t>
  </si>
  <si>
    <t>30 km from Ataturk airport</t>
  </si>
  <si>
    <t>40 km from Sabiha Gokcen airport</t>
  </si>
  <si>
    <t>SHERATON ISTANBUL ATAKOY</t>
  </si>
  <si>
    <t>1 km from Atakoy marina</t>
  </si>
</sst>
</file>

<file path=xl/styles.xml><?xml version="1.0" encoding="utf-8"?>
<styleSheet xmlns="http://schemas.openxmlformats.org/spreadsheetml/2006/main">
  <numFmts count="1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 [$€-1]"/>
    <numFmt numFmtId="165" formatCode="#,##0\ [$€-1]"/>
    <numFmt numFmtId="166" formatCode="#,##0.0\ [$€-1]"/>
    <numFmt numFmtId="167" formatCode="&quot;Evet&quot;;&quot;Evet&quot;;&quot;Hayır&quot;"/>
    <numFmt numFmtId="168" formatCode="&quot;Doğru&quot;;&quot;Doğru&quot;;&quot;Yanlış&quot;"/>
    <numFmt numFmtId="169" formatCode="&quot;Açık&quot;;&quot;Açık&quot;;&quot;Kapalı&quot;"/>
    <numFmt numFmtId="170" formatCode="[$€-2]\ #,##0.00_);[Red]\([$€-2]\ #,##0.00\)"/>
  </numFmts>
  <fonts count="56">
    <font>
      <sz val="11"/>
      <color theme="1"/>
      <name val="Calibri"/>
      <family val="2"/>
    </font>
    <font>
      <sz val="11"/>
      <color indexed="8"/>
      <name val="Calibri"/>
      <family val="2"/>
    </font>
    <font>
      <sz val="10"/>
      <name val="Arial"/>
      <family val="2"/>
    </font>
    <font>
      <b/>
      <sz val="10"/>
      <name val="Arial"/>
      <family val="2"/>
    </font>
    <font>
      <b/>
      <sz val="8"/>
      <name val="Tahoma"/>
      <family val="2"/>
    </font>
    <font>
      <sz val="8"/>
      <name val="Tahoma"/>
      <family val="2"/>
    </font>
    <font>
      <sz val="8"/>
      <color indexed="8"/>
      <name val="Arial"/>
      <family val="2"/>
    </font>
    <font>
      <sz val="8"/>
      <name val="Arial"/>
      <family val="2"/>
    </font>
    <font>
      <b/>
      <sz val="8"/>
      <name val="Arial"/>
      <family val="2"/>
    </font>
    <font>
      <sz val="10"/>
      <color indexed="8"/>
      <name val="Arial"/>
      <family val="2"/>
    </font>
    <font>
      <b/>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Calibri"/>
      <family val="2"/>
    </font>
    <font>
      <b/>
      <sz val="10"/>
      <color indexed="23"/>
      <name val="Arial"/>
      <family val="2"/>
    </font>
    <font>
      <sz val="11"/>
      <name val="Calibri"/>
      <family val="2"/>
    </font>
    <font>
      <b/>
      <sz val="12"/>
      <color indexed="8"/>
      <name val="Calibri"/>
      <family val="2"/>
    </font>
    <font>
      <b/>
      <u val="single"/>
      <sz val="11"/>
      <color indexed="8"/>
      <name val="Calibri"/>
      <family val="2"/>
    </font>
    <font>
      <b/>
      <sz val="10"/>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Calibri"/>
      <family val="2"/>
    </font>
    <font>
      <b/>
      <sz val="10"/>
      <color theme="1" tint="0.34999001026153564"/>
      <name val="Arial"/>
      <family val="2"/>
    </font>
    <font>
      <b/>
      <sz val="12"/>
      <color theme="1"/>
      <name val="Calibri"/>
      <family val="2"/>
    </font>
    <font>
      <b/>
      <u val="single"/>
      <sz val="11"/>
      <color theme="1"/>
      <name val="Calibri"/>
      <family val="2"/>
    </font>
    <font>
      <sz val="10"/>
      <color rgb="FF000000"/>
      <name val="Arial"/>
      <family val="2"/>
    </font>
    <font>
      <b/>
      <sz val="10"/>
      <color rgb="FF000000"/>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style="thin"/>
      <right style="thin"/>
      <top/>
      <bottom style="thin"/>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right/>
      <top style="medium"/>
      <bottom/>
    </border>
    <border>
      <left style="thin"/>
      <right style="thin"/>
      <top style="medium"/>
      <bottom/>
    </border>
    <border>
      <left style="medium"/>
      <right style="thin"/>
      <top/>
      <bottom style="thin"/>
    </border>
    <border>
      <left style="medium"/>
      <right style="thin"/>
      <top/>
      <bottom/>
    </border>
    <border>
      <left/>
      <right/>
      <top/>
      <bottom style="medium"/>
    </border>
    <border>
      <left style="medium"/>
      <right style="medium"/>
      <top/>
      <bottom style="medium"/>
    </border>
    <border>
      <left/>
      <right style="thin"/>
      <top/>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medium"/>
    </border>
    <border>
      <left style="medium"/>
      <right style="medium"/>
      <top style="medium"/>
      <bottom style="medium"/>
    </border>
    <border>
      <left style="medium"/>
      <right style="medium"/>
      <top style="medium"/>
      <bottom/>
    </border>
    <border>
      <left style="medium"/>
      <right>
        <color indexed="63"/>
      </right>
      <top>
        <color indexed="63"/>
      </top>
      <bottom style="thin"/>
    </border>
    <border>
      <left>
        <color indexed="63"/>
      </left>
      <right style="medium"/>
      <top>
        <color indexed="63"/>
      </top>
      <bottom style="thin"/>
    </border>
    <border>
      <left/>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bottom/>
    </border>
    <border>
      <left style="thin"/>
      <right style="medium"/>
      <top style="thin"/>
      <bottom/>
    </border>
    <border>
      <left style="thin"/>
      <right style="medium"/>
      <top/>
      <bottom style="thin"/>
    </border>
    <border>
      <left style="thin"/>
      <right style="medium"/>
      <top>
        <color indexed="63"/>
      </top>
      <bottom/>
    </border>
    <border>
      <left style="medium"/>
      <right style="medium"/>
      <top/>
      <bottom style="thin"/>
    </border>
    <border>
      <left style="medium"/>
      <right style="medium"/>
      <top style="thin"/>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color indexed="63"/>
      </right>
      <top style="thin"/>
      <bottom>
        <color indexed="63"/>
      </bottom>
    </border>
    <border>
      <left style="thin"/>
      <right>
        <color indexed="63"/>
      </right>
      <top/>
      <bottom>
        <color indexed="63"/>
      </bottom>
    </border>
    <border>
      <left>
        <color indexed="63"/>
      </left>
      <right style="thin"/>
      <top style="thin"/>
      <bottom>
        <color indexed="63"/>
      </bottom>
    </border>
    <border>
      <left style="thin"/>
      <right>
        <color indexed="63"/>
      </right>
      <top/>
      <bottom style="thin"/>
    </border>
    <border>
      <left>
        <color indexed="63"/>
      </left>
      <right style="thin"/>
      <top/>
      <bottom/>
    </border>
    <border>
      <left>
        <color indexed="63"/>
      </left>
      <right style="medium"/>
      <top style="thin"/>
      <bottom/>
    </border>
    <border>
      <left>
        <color indexed="63"/>
      </left>
      <right/>
      <top style="thin"/>
      <bottom>
        <color indexed="63"/>
      </bottom>
    </border>
    <border>
      <left style="medium"/>
      <right>
        <color indexed="63"/>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87">
    <xf numFmtId="0" fontId="0" fillId="0" borderId="0" xfId="0" applyFont="1" applyAlignment="1">
      <alignment/>
    </xf>
    <xf numFmtId="0" fontId="47" fillId="0" borderId="0" xfId="0" applyFont="1" applyAlignment="1">
      <alignment/>
    </xf>
    <xf numFmtId="0" fontId="49"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7" fillId="0" borderId="13" xfId="0" applyFont="1" applyBorder="1" applyAlignment="1">
      <alignment/>
    </xf>
    <xf numFmtId="0" fontId="47" fillId="0" borderId="14" xfId="0" applyFont="1" applyBorder="1" applyAlignment="1">
      <alignment/>
    </xf>
    <xf numFmtId="0" fontId="47"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164" fontId="0" fillId="0" borderId="22" xfId="0" applyNumberFormat="1" applyBorder="1" applyAlignment="1">
      <alignment/>
    </xf>
    <xf numFmtId="0" fontId="0" fillId="33" borderId="18" xfId="0" applyFill="1" applyBorder="1" applyAlignment="1">
      <alignment/>
    </xf>
    <xf numFmtId="0" fontId="0" fillId="33" borderId="17" xfId="0" applyFill="1" applyBorder="1" applyAlignment="1">
      <alignment/>
    </xf>
    <xf numFmtId="0" fontId="0" fillId="33" borderId="11" xfId="0" applyFill="1" applyBorder="1" applyAlignment="1">
      <alignment/>
    </xf>
    <xf numFmtId="0" fontId="0" fillId="33" borderId="10" xfId="0" applyFill="1" applyBorder="1" applyAlignment="1">
      <alignment/>
    </xf>
    <xf numFmtId="0" fontId="0" fillId="33" borderId="12" xfId="0" applyFill="1" applyBorder="1" applyAlignment="1">
      <alignment/>
    </xf>
    <xf numFmtId="0" fontId="0" fillId="33" borderId="0" xfId="0" applyFill="1" applyBorder="1" applyAlignment="1">
      <alignment/>
    </xf>
    <xf numFmtId="0" fontId="0" fillId="33" borderId="21" xfId="0" applyFill="1" applyBorder="1" applyAlignment="1">
      <alignment/>
    </xf>
    <xf numFmtId="0" fontId="0" fillId="0" borderId="0" xfId="0" applyFill="1" applyBorder="1" applyAlignment="1">
      <alignment/>
    </xf>
    <xf numFmtId="0" fontId="47" fillId="0" borderId="14" xfId="0" applyFont="1" applyBorder="1" applyAlignment="1">
      <alignment wrapText="1"/>
    </xf>
    <xf numFmtId="1" fontId="0" fillId="0" borderId="17"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1" fontId="0" fillId="0" borderId="23" xfId="0" applyNumberFormat="1" applyBorder="1" applyAlignment="1">
      <alignment/>
    </xf>
    <xf numFmtId="1" fontId="0" fillId="0" borderId="0" xfId="0" applyNumberFormat="1" applyBorder="1" applyAlignment="1">
      <alignment horizontal="right"/>
    </xf>
    <xf numFmtId="1" fontId="0" fillId="0" borderId="10" xfId="0" applyNumberFormat="1" applyBorder="1" applyAlignment="1">
      <alignment horizontal="right"/>
    </xf>
    <xf numFmtId="0" fontId="47"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2" fillId="0" borderId="0" xfId="0" applyFont="1" applyFill="1" applyBorder="1" applyAlignment="1">
      <alignment horizontal="left" vertical="center"/>
    </xf>
    <xf numFmtId="0" fontId="2" fillId="0" borderId="0" xfId="0" applyFont="1" applyBorder="1" applyAlignment="1">
      <alignment/>
    </xf>
    <xf numFmtId="0" fontId="3" fillId="0" borderId="0" xfId="0" applyFont="1" applyAlignment="1">
      <alignment horizontal="left"/>
    </xf>
    <xf numFmtId="0" fontId="2" fillId="0" borderId="0" xfId="0" applyFont="1" applyAlignment="1">
      <alignment horizontal="left"/>
    </xf>
    <xf numFmtId="0" fontId="47" fillId="33" borderId="0" xfId="0" applyFont="1" applyFill="1" applyBorder="1" applyAlignment="1">
      <alignment/>
    </xf>
    <xf numFmtId="0" fontId="0" fillId="0" borderId="17" xfId="0" applyFont="1" applyBorder="1" applyAlignment="1">
      <alignment wrapText="1"/>
    </xf>
    <xf numFmtId="0" fontId="47" fillId="33" borderId="17" xfId="0" applyFont="1" applyFill="1" applyBorder="1" applyAlignment="1">
      <alignment/>
    </xf>
    <xf numFmtId="0" fontId="0" fillId="0" borderId="24" xfId="0" applyFont="1" applyBorder="1" applyAlignment="1">
      <alignment/>
    </xf>
    <xf numFmtId="0" fontId="47" fillId="0" borderId="24" xfId="0" applyFont="1" applyBorder="1" applyAlignment="1">
      <alignment/>
    </xf>
    <xf numFmtId="0" fontId="0" fillId="0" borderId="24" xfId="0" applyBorder="1" applyAlignment="1">
      <alignment/>
    </xf>
    <xf numFmtId="0" fontId="0" fillId="0" borderId="25" xfId="0" applyBorder="1" applyAlignment="1">
      <alignment/>
    </xf>
    <xf numFmtId="0" fontId="0" fillId="0" borderId="21" xfId="0" applyFont="1" applyBorder="1" applyAlignment="1">
      <alignment wrapText="1"/>
    </xf>
    <xf numFmtId="0" fontId="47" fillId="0" borderId="26" xfId="0" applyFont="1" applyBorder="1" applyAlignment="1">
      <alignment wrapText="1"/>
    </xf>
    <xf numFmtId="0" fontId="47" fillId="0" borderId="27" xfId="0" applyFont="1" applyBorder="1" applyAlignment="1">
      <alignment wrapText="1"/>
    </xf>
    <xf numFmtId="0" fontId="0" fillId="0" borderId="22" xfId="0" applyBorder="1" applyAlignment="1">
      <alignment/>
    </xf>
    <xf numFmtId="0" fontId="47" fillId="0" borderId="28" xfId="0" applyFont="1" applyBorder="1" applyAlignment="1">
      <alignment wrapText="1"/>
    </xf>
    <xf numFmtId="0" fontId="0" fillId="0" borderId="29" xfId="0" applyFont="1" applyBorder="1" applyAlignment="1">
      <alignment/>
    </xf>
    <xf numFmtId="0" fontId="0" fillId="0" borderId="10" xfId="0" applyFont="1" applyBorder="1" applyAlignment="1">
      <alignment wrapText="1"/>
    </xf>
    <xf numFmtId="0" fontId="47" fillId="33" borderId="30" xfId="0" applyFont="1" applyFill="1" applyBorder="1" applyAlignment="1">
      <alignment/>
    </xf>
    <xf numFmtId="0" fontId="47" fillId="0" borderId="29" xfId="0" applyFont="1" applyBorder="1" applyAlignment="1">
      <alignment/>
    </xf>
    <xf numFmtId="0" fontId="0" fillId="0" borderId="29" xfId="0" applyBorder="1" applyAlignment="1">
      <alignment/>
    </xf>
    <xf numFmtId="0" fontId="0" fillId="33" borderId="30" xfId="0" applyFill="1" applyBorder="1" applyAlignment="1">
      <alignment/>
    </xf>
    <xf numFmtId="0" fontId="0" fillId="0" borderId="0" xfId="0" applyFont="1" applyAlignment="1">
      <alignment/>
    </xf>
    <xf numFmtId="0" fontId="47" fillId="0" borderId="31" xfId="0" applyFont="1" applyBorder="1" applyAlignment="1">
      <alignment wrapText="1"/>
    </xf>
    <xf numFmtId="0" fontId="50" fillId="34" borderId="32" xfId="0" applyFont="1" applyFill="1" applyBorder="1" applyAlignment="1">
      <alignment/>
    </xf>
    <xf numFmtId="0" fontId="50" fillId="34" borderId="31" xfId="0" applyFont="1" applyFill="1" applyBorder="1" applyAlignment="1">
      <alignment/>
    </xf>
    <xf numFmtId="0" fontId="50" fillId="34" borderId="31" xfId="0" applyFont="1" applyFill="1" applyBorder="1" applyAlignment="1">
      <alignment horizontal="left" wrapText="1"/>
    </xf>
    <xf numFmtId="0" fontId="50" fillId="34" borderId="33" xfId="0" applyFont="1" applyFill="1" applyBorder="1" applyAlignment="1">
      <alignment horizontal="center" vertical="center" wrapText="1"/>
    </xf>
    <xf numFmtId="0" fontId="2" fillId="0" borderId="34" xfId="0" applyFont="1" applyFill="1" applyBorder="1" applyAlignment="1">
      <alignment horizontal="left" vertical="center"/>
    </xf>
    <xf numFmtId="0" fontId="2" fillId="0" borderId="17"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xf>
    <xf numFmtId="0" fontId="2" fillId="0" borderId="21" xfId="0" applyFont="1" applyFill="1" applyBorder="1" applyAlignment="1">
      <alignment horizontal="left" vertical="center"/>
    </xf>
    <xf numFmtId="165" fontId="2" fillId="0" borderId="17" xfId="0" applyNumberFormat="1" applyFont="1" applyBorder="1" applyAlignment="1">
      <alignment horizontal="right"/>
    </xf>
    <xf numFmtId="165" fontId="2" fillId="0" borderId="0" xfId="0" applyNumberFormat="1" applyFont="1" applyBorder="1" applyAlignment="1">
      <alignment horizontal="right"/>
    </xf>
    <xf numFmtId="165" fontId="2" fillId="0" borderId="21" xfId="0" applyNumberFormat="1" applyFont="1" applyBorder="1" applyAlignment="1">
      <alignment horizontal="right"/>
    </xf>
    <xf numFmtId="164" fontId="0" fillId="0" borderId="28" xfId="0" applyNumberFormat="1" applyFont="1" applyBorder="1" applyAlignment="1">
      <alignment/>
    </xf>
    <xf numFmtId="164" fontId="0" fillId="0" borderId="35" xfId="0" applyNumberFormat="1" applyFont="1" applyBorder="1" applyAlignment="1">
      <alignment/>
    </xf>
    <xf numFmtId="164" fontId="0" fillId="0" borderId="27" xfId="0" applyNumberFormat="1" applyBorder="1" applyAlignment="1">
      <alignment/>
    </xf>
    <xf numFmtId="0" fontId="4" fillId="35" borderId="0" xfId="0" applyFont="1" applyFill="1" applyAlignment="1">
      <alignment/>
    </xf>
    <xf numFmtId="0" fontId="5" fillId="35" borderId="0" xfId="0" applyFont="1" applyFill="1" applyAlignment="1">
      <alignment/>
    </xf>
    <xf numFmtId="0" fontId="6" fillId="0" borderId="0" xfId="0" applyFont="1" applyFill="1" applyBorder="1" applyAlignment="1">
      <alignment/>
    </xf>
    <xf numFmtId="0" fontId="5" fillId="35" borderId="0" xfId="0" applyFont="1" applyFill="1" applyAlignment="1" quotePrefix="1">
      <alignment/>
    </xf>
    <xf numFmtId="0" fontId="7" fillId="0" borderId="0" xfId="0" applyFont="1" applyAlignment="1">
      <alignment/>
    </xf>
    <xf numFmtId="0" fontId="8" fillId="0" borderId="0" xfId="0" applyFont="1" applyAlignment="1">
      <alignment horizontal="left"/>
    </xf>
    <xf numFmtId="0" fontId="7" fillId="0" borderId="0" xfId="0" applyFont="1" applyAlignment="1">
      <alignment horizontal="left"/>
    </xf>
    <xf numFmtId="0" fontId="29" fillId="0" borderId="34" xfId="0" applyFont="1" applyFill="1" applyBorder="1" applyAlignment="1">
      <alignment horizontal="left" vertical="center"/>
    </xf>
    <xf numFmtId="0" fontId="29" fillId="0" borderId="17" xfId="0" applyFont="1" applyFill="1" applyBorder="1" applyAlignment="1">
      <alignment horizontal="left" vertical="center"/>
    </xf>
    <xf numFmtId="165" fontId="29" fillId="0" borderId="17" xfId="0" applyNumberFormat="1" applyFont="1" applyBorder="1" applyAlignment="1">
      <alignment horizontal="right"/>
    </xf>
    <xf numFmtId="165" fontId="29" fillId="0" borderId="0" xfId="0" applyNumberFormat="1" applyFont="1" applyBorder="1" applyAlignment="1">
      <alignment horizontal="right"/>
    </xf>
    <xf numFmtId="0" fontId="29" fillId="0" borderId="0" xfId="0" applyFont="1" applyFill="1" applyBorder="1" applyAlignment="1">
      <alignment horizontal="left" vertical="center"/>
    </xf>
    <xf numFmtId="0" fontId="29" fillId="33" borderId="0" xfId="0" applyFont="1" applyFill="1" applyBorder="1" applyAlignment="1">
      <alignment horizontal="left" vertical="center"/>
    </xf>
    <xf numFmtId="0" fontId="29" fillId="33" borderId="17" xfId="0" applyFont="1" applyFill="1" applyBorder="1" applyAlignment="1">
      <alignment horizontal="left" vertical="center"/>
    </xf>
    <xf numFmtId="0" fontId="29" fillId="33" borderId="21" xfId="0" applyFont="1" applyFill="1" applyBorder="1" applyAlignment="1">
      <alignment horizontal="left" vertical="center"/>
    </xf>
    <xf numFmtId="0" fontId="29" fillId="0" borderId="21" xfId="0" applyFont="1" applyFill="1" applyBorder="1" applyAlignment="1">
      <alignment horizontal="left" vertical="center"/>
    </xf>
    <xf numFmtId="165" fontId="29" fillId="0" borderId="21" xfId="0" applyNumberFormat="1" applyFont="1" applyBorder="1" applyAlignment="1">
      <alignment horizontal="right"/>
    </xf>
    <xf numFmtId="0" fontId="47" fillId="33" borderId="21" xfId="0" applyFont="1" applyFill="1" applyBorder="1" applyAlignment="1">
      <alignment/>
    </xf>
    <xf numFmtId="164" fontId="0" fillId="0" borderId="22" xfId="0" applyNumberFormat="1" applyFont="1" applyBorder="1" applyAlignment="1">
      <alignment/>
    </xf>
    <xf numFmtId="0" fontId="47" fillId="0" borderId="27" xfId="0" applyFont="1" applyBorder="1" applyAlignment="1">
      <alignment/>
    </xf>
    <xf numFmtId="0" fontId="0" fillId="0" borderId="27" xfId="0" applyBorder="1" applyAlignment="1">
      <alignment/>
    </xf>
    <xf numFmtId="164" fontId="0" fillId="0" borderId="34" xfId="0" applyNumberFormat="1" applyBorder="1" applyAlignment="1">
      <alignment/>
    </xf>
    <xf numFmtId="164" fontId="0" fillId="0" borderId="29" xfId="0" applyNumberFormat="1" applyBorder="1" applyAlignment="1">
      <alignment/>
    </xf>
    <xf numFmtId="164" fontId="0" fillId="0" borderId="24" xfId="0" applyNumberFormat="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5" xfId="0" applyBorder="1" applyAlignment="1">
      <alignment/>
    </xf>
    <xf numFmtId="0" fontId="0" fillId="0" borderId="28" xfId="0" applyBorder="1" applyAlignment="1">
      <alignment/>
    </xf>
    <xf numFmtId="0" fontId="0" fillId="0" borderId="39" xfId="0" applyBorder="1" applyAlignment="1">
      <alignment/>
    </xf>
    <xf numFmtId="0" fontId="0" fillId="0" borderId="40" xfId="0" applyBorder="1" applyAlignment="1">
      <alignment/>
    </xf>
    <xf numFmtId="165" fontId="0" fillId="0" borderId="35" xfId="0" applyNumberFormat="1" applyBorder="1" applyAlignment="1">
      <alignment/>
    </xf>
    <xf numFmtId="165" fontId="0" fillId="0" borderId="22" xfId="0" applyNumberFormat="1" applyBorder="1" applyAlignment="1">
      <alignment/>
    </xf>
    <xf numFmtId="0" fontId="47" fillId="0" borderId="32" xfId="0" applyFont="1" applyBorder="1" applyAlignment="1">
      <alignment/>
    </xf>
    <xf numFmtId="165" fontId="0" fillId="0" borderId="17" xfId="0" applyNumberFormat="1" applyFont="1" applyBorder="1" applyAlignment="1">
      <alignment wrapText="1"/>
    </xf>
    <xf numFmtId="165" fontId="0" fillId="0" borderId="0" xfId="0" applyNumberFormat="1" applyFont="1" applyBorder="1" applyAlignment="1">
      <alignment wrapText="1"/>
    </xf>
    <xf numFmtId="165" fontId="0" fillId="0" borderId="10" xfId="0" applyNumberFormat="1" applyFont="1" applyBorder="1" applyAlignment="1">
      <alignment wrapText="1"/>
    </xf>
    <xf numFmtId="165" fontId="0" fillId="0" borderId="0" xfId="0" applyNumberFormat="1" applyFont="1" applyFill="1" applyBorder="1" applyAlignment="1">
      <alignment wrapText="1"/>
    </xf>
    <xf numFmtId="165" fontId="0" fillId="0" borderId="10" xfId="0" applyNumberFormat="1" applyFont="1" applyFill="1" applyBorder="1" applyAlignment="1">
      <alignment wrapText="1"/>
    </xf>
    <xf numFmtId="165" fontId="0" fillId="0" borderId="21" xfId="0" applyNumberFormat="1" applyFont="1" applyFill="1" applyBorder="1" applyAlignment="1">
      <alignment wrapText="1"/>
    </xf>
    <xf numFmtId="165" fontId="0" fillId="0" borderId="34" xfId="0" applyNumberFormat="1" applyFont="1" applyBorder="1" applyAlignment="1">
      <alignment/>
    </xf>
    <xf numFmtId="165" fontId="0" fillId="0" borderId="24" xfId="0" applyNumberFormat="1" applyFont="1" applyBorder="1" applyAlignment="1">
      <alignment/>
    </xf>
    <xf numFmtId="165" fontId="0" fillId="0" borderId="25" xfId="0" applyNumberFormat="1" applyFont="1" applyBorder="1" applyAlignment="1">
      <alignment/>
    </xf>
    <xf numFmtId="0" fontId="51" fillId="0" borderId="0" xfId="0" applyFont="1" applyAlignment="1">
      <alignment/>
    </xf>
    <xf numFmtId="165" fontId="0" fillId="0" borderId="0" xfId="0" applyNumberFormat="1" applyBorder="1" applyAlignment="1">
      <alignment/>
    </xf>
    <xf numFmtId="0" fontId="52" fillId="0" borderId="34" xfId="0" applyFont="1" applyBorder="1" applyAlignment="1">
      <alignment/>
    </xf>
    <xf numFmtId="0" fontId="0" fillId="0" borderId="41" xfId="0" applyBorder="1" applyAlignment="1">
      <alignment/>
    </xf>
    <xf numFmtId="0" fontId="0" fillId="0" borderId="42" xfId="0" applyBorder="1" applyAlignment="1">
      <alignment/>
    </xf>
    <xf numFmtId="0" fontId="0" fillId="0" borderId="42" xfId="0" applyBorder="1" applyAlignment="1">
      <alignment horizontal="left"/>
    </xf>
    <xf numFmtId="0" fontId="53" fillId="0" borderId="25" xfId="0" applyFont="1" applyBorder="1" applyAlignment="1">
      <alignment/>
    </xf>
    <xf numFmtId="0" fontId="0" fillId="0" borderId="43" xfId="0" applyBorder="1" applyAlignment="1">
      <alignment/>
    </xf>
    <xf numFmtId="165" fontId="0" fillId="0" borderId="42" xfId="0" applyNumberFormat="1" applyBorder="1" applyAlignment="1">
      <alignment/>
    </xf>
    <xf numFmtId="0" fontId="54" fillId="0" borderId="25" xfId="0" applyFont="1" applyBorder="1" applyAlignment="1">
      <alignment/>
    </xf>
    <xf numFmtId="0" fontId="55" fillId="0" borderId="24" xfId="0" applyFont="1" applyBorder="1" applyAlignment="1">
      <alignment/>
    </xf>
    <xf numFmtId="0" fontId="54" fillId="0" borderId="24" xfId="0" applyFont="1" applyBorder="1" applyAlignment="1">
      <alignment/>
    </xf>
    <xf numFmtId="0" fontId="0" fillId="0" borderId="12" xfId="0" applyFill="1" applyBorder="1" applyAlignment="1">
      <alignment/>
    </xf>
    <xf numFmtId="0" fontId="0" fillId="33" borderId="44" xfId="0" applyFill="1" applyBorder="1" applyAlignment="1">
      <alignment/>
    </xf>
    <xf numFmtId="0" fontId="0" fillId="33" borderId="45" xfId="0" applyFill="1" applyBorder="1" applyAlignment="1">
      <alignment/>
    </xf>
    <xf numFmtId="164" fontId="0" fillId="0" borderId="44" xfId="0" applyNumberFormat="1" applyBorder="1" applyAlignment="1">
      <alignment/>
    </xf>
    <xf numFmtId="164" fontId="0" fillId="0" borderId="11" xfId="0" applyNumberFormat="1" applyBorder="1" applyAlignment="1">
      <alignment/>
    </xf>
    <xf numFmtId="0" fontId="0" fillId="0" borderId="44" xfId="0" applyFill="1" applyBorder="1" applyAlignment="1">
      <alignment/>
    </xf>
    <xf numFmtId="0" fontId="0" fillId="0" borderId="11" xfId="0" applyFill="1" applyBorder="1" applyAlignment="1">
      <alignment/>
    </xf>
    <xf numFmtId="0" fontId="0" fillId="0" borderId="44" xfId="0" applyBorder="1" applyAlignment="1">
      <alignment/>
    </xf>
    <xf numFmtId="0" fontId="0" fillId="33" borderId="46" xfId="0" applyFill="1" applyBorder="1" applyAlignment="1">
      <alignment/>
    </xf>
    <xf numFmtId="0" fontId="0" fillId="0" borderId="23" xfId="0" applyBorder="1" applyAlignment="1">
      <alignment/>
    </xf>
    <xf numFmtId="0" fontId="0" fillId="33" borderId="47" xfId="0" applyFill="1" applyBorder="1" applyAlignment="1">
      <alignment/>
    </xf>
    <xf numFmtId="164" fontId="0" fillId="0" borderId="12" xfId="0" applyNumberFormat="1" applyBorder="1" applyAlignment="1">
      <alignment/>
    </xf>
    <xf numFmtId="0" fontId="0" fillId="0" borderId="48" xfId="0" applyBorder="1" applyAlignment="1">
      <alignment horizontal="center"/>
    </xf>
    <xf numFmtId="0" fontId="47" fillId="0" borderId="18" xfId="0" applyFont="1" applyBorder="1" applyAlignment="1">
      <alignment wrapText="1"/>
    </xf>
    <xf numFmtId="164" fontId="0" fillId="0" borderId="45" xfId="0" applyNumberFormat="1" applyBorder="1" applyAlignment="1">
      <alignment/>
    </xf>
    <xf numFmtId="164" fontId="0" fillId="0" borderId="46" xfId="0" applyNumberFormat="1" applyBorder="1" applyAlignment="1">
      <alignment/>
    </xf>
    <xf numFmtId="0" fontId="0" fillId="33" borderId="49" xfId="0" applyFill="1" applyBorder="1" applyAlignment="1">
      <alignment/>
    </xf>
    <xf numFmtId="1" fontId="0" fillId="0" borderId="47" xfId="0" applyNumberFormat="1" applyBorder="1" applyAlignment="1">
      <alignment/>
    </xf>
    <xf numFmtId="0" fontId="0" fillId="0" borderId="47" xfId="0" applyFill="1" applyBorder="1" applyAlignment="1">
      <alignment/>
    </xf>
    <xf numFmtId="0" fontId="0" fillId="0" borderId="49" xfId="0" applyFill="1" applyBorder="1" applyAlignment="1">
      <alignment/>
    </xf>
    <xf numFmtId="1" fontId="0" fillId="0" borderId="44" xfId="0" applyNumberFormat="1" applyBorder="1" applyAlignment="1">
      <alignment/>
    </xf>
    <xf numFmtId="1" fontId="0" fillId="0" borderId="11" xfId="0" applyNumberFormat="1" applyBorder="1" applyAlignment="1">
      <alignment/>
    </xf>
    <xf numFmtId="0" fontId="0" fillId="0" borderId="50" xfId="0" applyBorder="1" applyAlignment="1">
      <alignment/>
    </xf>
    <xf numFmtId="1" fontId="0" fillId="0" borderId="12" xfId="0" applyNumberFormat="1" applyBorder="1" applyAlignment="1">
      <alignment/>
    </xf>
    <xf numFmtId="0" fontId="0" fillId="0" borderId="44" xfId="0" applyFill="1" applyBorder="1" applyAlignment="1">
      <alignment vertical="center"/>
    </xf>
    <xf numFmtId="0" fontId="0" fillId="33" borderId="51" xfId="0" applyFill="1" applyBorder="1" applyAlignment="1">
      <alignment/>
    </xf>
    <xf numFmtId="0" fontId="0" fillId="33" borderId="48" xfId="0" applyFill="1" applyBorder="1" applyAlignment="1">
      <alignment/>
    </xf>
    <xf numFmtId="0" fontId="0" fillId="0" borderId="47" xfId="0" applyBorder="1" applyAlignment="1">
      <alignment/>
    </xf>
    <xf numFmtId="0" fontId="0" fillId="0" borderId="49" xfId="0" applyBorder="1" applyAlignment="1">
      <alignment/>
    </xf>
    <xf numFmtId="0" fontId="0" fillId="0" borderId="11" xfId="0" applyFill="1" applyBorder="1" applyAlignment="1">
      <alignment vertical="center"/>
    </xf>
    <xf numFmtId="0" fontId="0" fillId="0" borderId="44" xfId="0" applyFill="1" applyBorder="1" applyAlignment="1">
      <alignment vertical="center" wrapText="1"/>
    </xf>
    <xf numFmtId="0" fontId="0" fillId="0" borderId="11" xfId="0" applyFill="1" applyBorder="1" applyAlignment="1">
      <alignment vertical="center" wrapText="1"/>
    </xf>
    <xf numFmtId="0" fontId="0" fillId="0" borderId="34" xfId="0" applyBorder="1" applyAlignment="1">
      <alignment/>
    </xf>
    <xf numFmtId="0" fontId="0" fillId="0" borderId="47" xfId="0" applyFill="1" applyBorder="1" applyAlignment="1">
      <alignment vertical="center" wrapText="1"/>
    </xf>
    <xf numFmtId="0" fontId="0" fillId="0" borderId="23" xfId="0" applyFill="1" applyBorder="1" applyAlignment="1">
      <alignment vertical="center" wrapText="1"/>
    </xf>
    <xf numFmtId="0" fontId="0" fillId="0" borderId="12" xfId="0" applyFill="1" applyBorder="1" applyAlignment="1">
      <alignment vertical="center"/>
    </xf>
    <xf numFmtId="0" fontId="0" fillId="0" borderId="51" xfId="0" applyBorder="1" applyAlignment="1">
      <alignment/>
    </xf>
    <xf numFmtId="1" fontId="0" fillId="0" borderId="51" xfId="0" applyNumberFormat="1" applyBorder="1" applyAlignment="1">
      <alignment/>
    </xf>
    <xf numFmtId="164" fontId="0" fillId="0" borderId="52" xfId="0" applyNumberFormat="1" applyBorder="1" applyAlignment="1">
      <alignment/>
    </xf>
    <xf numFmtId="1" fontId="0" fillId="0" borderId="51" xfId="0" applyNumberFormat="1" applyFont="1" applyBorder="1" applyAlignment="1">
      <alignment horizontal="center" vertical="center"/>
    </xf>
    <xf numFmtId="1" fontId="0" fillId="0" borderId="10" xfId="0" applyNumberFormat="1" applyFont="1" applyBorder="1" applyAlignment="1">
      <alignment horizontal="center" vertical="center"/>
    </xf>
    <xf numFmtId="1" fontId="0" fillId="0" borderId="44" xfId="0" applyNumberFormat="1" applyBorder="1" applyAlignment="1">
      <alignment horizontal="center" vertical="center" wrapText="1"/>
    </xf>
    <xf numFmtId="1" fontId="0" fillId="0" borderId="11" xfId="0" applyNumberFormat="1" applyBorder="1" applyAlignment="1">
      <alignment horizontal="center" vertical="center" wrapText="1"/>
    </xf>
    <xf numFmtId="1" fontId="0" fillId="0" borderId="45" xfId="0" applyNumberFormat="1" applyBorder="1" applyAlignment="1">
      <alignment horizontal="center" vertical="center" wrapText="1"/>
    </xf>
    <xf numFmtId="1" fontId="0" fillId="0" borderId="48" xfId="0" applyNumberFormat="1" applyBorder="1" applyAlignment="1">
      <alignment horizontal="center" vertical="center" wrapText="1"/>
    </xf>
    <xf numFmtId="1" fontId="0" fillId="0" borderId="0" xfId="0" applyNumberFormat="1" applyBorder="1" applyAlignment="1">
      <alignment horizontal="center" vertical="center" wrapText="1"/>
    </xf>
    <xf numFmtId="1" fontId="0" fillId="0" borderId="10" xfId="0" applyNumberFormat="1" applyBorder="1" applyAlignment="1">
      <alignment horizontal="center" vertical="center" wrapText="1"/>
    </xf>
    <xf numFmtId="1" fontId="0" fillId="0" borderId="46" xfId="0" applyNumberFormat="1" applyBorder="1" applyAlignment="1">
      <alignment horizontal="center" vertical="center" wrapText="1"/>
    </xf>
    <xf numFmtId="1" fontId="0" fillId="0" borderId="51" xfId="0" applyNumberFormat="1" applyBorder="1" applyAlignment="1">
      <alignment horizontal="center" vertical="center" wrapText="1"/>
    </xf>
    <xf numFmtId="1" fontId="0" fillId="0" borderId="51" xfId="0" applyNumberFormat="1" applyBorder="1" applyAlignment="1">
      <alignment horizontal="center" vertical="center"/>
    </xf>
    <xf numFmtId="1" fontId="0" fillId="0" borderId="10" xfId="0" applyNumberFormat="1" applyBorder="1" applyAlignment="1">
      <alignment horizontal="center" vertical="center"/>
    </xf>
    <xf numFmtId="1" fontId="0" fillId="0" borderId="0" xfId="0" applyNumberFormat="1" applyBorder="1" applyAlignment="1">
      <alignment horizontal="center" vertical="center"/>
    </xf>
    <xf numFmtId="1" fontId="0" fillId="0" borderId="17" xfId="0" applyNumberFormat="1" applyBorder="1" applyAlignment="1">
      <alignment horizontal="center" vertical="center"/>
    </xf>
    <xf numFmtId="1" fontId="0" fillId="0" borderId="47" xfId="0" applyNumberFormat="1" applyBorder="1" applyAlignment="1">
      <alignment horizontal="center" vertical="center" wrapText="1"/>
    </xf>
    <xf numFmtId="1" fontId="0" fillId="0" borderId="49" xfId="0" applyNumberFormat="1" applyBorder="1" applyAlignment="1">
      <alignment horizontal="center" vertical="center" wrapText="1"/>
    </xf>
    <xf numFmtId="0" fontId="50" fillId="34" borderId="31" xfId="0" applyFont="1" applyFill="1" applyBorder="1" applyAlignment="1">
      <alignment horizontal="center" wrapText="1"/>
    </xf>
    <xf numFmtId="0" fontId="0" fillId="33" borderId="25" xfId="0" applyFill="1" applyBorder="1" applyAlignment="1">
      <alignment/>
    </xf>
    <xf numFmtId="0" fontId="0" fillId="0" borderId="21" xfId="0" applyBorder="1" applyAlignment="1">
      <alignmen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7"/>
  <sheetViews>
    <sheetView tabSelected="1" zoomScalePageLayoutView="0" workbookViewId="0" topLeftCell="A7">
      <selection activeCell="K15" sqref="K15:K16"/>
    </sheetView>
  </sheetViews>
  <sheetFormatPr defaultColWidth="9.140625" defaultRowHeight="15"/>
  <cols>
    <col min="1" max="1" width="34.00390625" style="0" bestFit="1" customWidth="1"/>
    <col min="2" max="2" width="14.140625" style="0" customWidth="1"/>
    <col min="3" max="3" width="10.8515625" style="0" customWidth="1"/>
    <col min="4" max="4" width="9.00390625" style="0" customWidth="1"/>
    <col min="5" max="6" width="12.140625" style="0" customWidth="1"/>
    <col min="7" max="7" width="13.140625" style="0" customWidth="1"/>
    <col min="8" max="8" width="12.140625" style="0" customWidth="1"/>
    <col min="9" max="9" width="14.421875" style="0" customWidth="1"/>
    <col min="10" max="10" width="30.28125" style="0" customWidth="1"/>
    <col min="11" max="11" width="37.28125" style="0" customWidth="1"/>
  </cols>
  <sheetData>
    <row r="1" s="1" customFormat="1" ht="18.75">
      <c r="A1" s="2" t="s">
        <v>68</v>
      </c>
    </row>
    <row r="2" spans="1:2" s="1" customFormat="1" ht="18.75">
      <c r="A2" s="2"/>
      <c r="B2" s="1" t="s">
        <v>10</v>
      </c>
    </row>
    <row r="3" s="1" customFormat="1" ht="7.5" customHeight="1" thickBot="1"/>
    <row r="4" spans="1:11" s="1" customFormat="1" ht="31.5" customHeight="1" thickBot="1">
      <c r="A4" s="6" t="s">
        <v>0</v>
      </c>
      <c r="B4" s="25" t="s">
        <v>1</v>
      </c>
      <c r="C4" s="25" t="s">
        <v>2</v>
      </c>
      <c r="D4" s="142" t="s">
        <v>9</v>
      </c>
      <c r="E4" s="25" t="s">
        <v>11</v>
      </c>
      <c r="F4" s="25" t="s">
        <v>12</v>
      </c>
      <c r="G4" s="7" t="s">
        <v>3</v>
      </c>
      <c r="H4" s="7" t="s">
        <v>4</v>
      </c>
      <c r="I4" s="8" t="s">
        <v>5</v>
      </c>
      <c r="J4" s="93" t="s">
        <v>92</v>
      </c>
      <c r="K4" s="48" t="s">
        <v>111</v>
      </c>
    </row>
    <row r="5" spans="1:11" ht="19.5" customHeight="1">
      <c r="A5" s="9" t="s">
        <v>100</v>
      </c>
      <c r="B5" s="10" t="s">
        <v>6</v>
      </c>
      <c r="C5" s="11" t="s">
        <v>7</v>
      </c>
      <c r="D5" s="132">
        <v>410</v>
      </c>
      <c r="E5" s="181">
        <v>15</v>
      </c>
      <c r="F5" s="26" t="s">
        <v>13</v>
      </c>
      <c r="G5" s="17"/>
      <c r="H5" s="18"/>
      <c r="I5" s="95">
        <f aca="true" t="shared" si="0" ref="I5:I22">D5*G5*H5</f>
        <v>0</v>
      </c>
      <c r="J5" s="100" t="s">
        <v>93</v>
      </c>
      <c r="K5" s="102" t="s">
        <v>112</v>
      </c>
    </row>
    <row r="6" spans="1:11" ht="19.5" customHeight="1">
      <c r="A6" s="12" t="s">
        <v>108</v>
      </c>
      <c r="B6" s="3" t="s">
        <v>6</v>
      </c>
      <c r="C6" s="4" t="s">
        <v>8</v>
      </c>
      <c r="D6" s="133">
        <v>450</v>
      </c>
      <c r="E6" s="179"/>
      <c r="F6" s="29" t="s">
        <v>13</v>
      </c>
      <c r="G6" s="19"/>
      <c r="H6" s="20"/>
      <c r="I6" s="96">
        <f t="shared" si="0"/>
        <v>0</v>
      </c>
      <c r="J6" s="99" t="s">
        <v>94</v>
      </c>
      <c r="K6" s="103" t="s">
        <v>113</v>
      </c>
    </row>
    <row r="7" spans="1:11" ht="19.5" customHeight="1">
      <c r="A7" s="13" t="s">
        <v>101</v>
      </c>
      <c r="B7" s="14" t="s">
        <v>6</v>
      </c>
      <c r="C7" s="5" t="s">
        <v>7</v>
      </c>
      <c r="D7" s="140">
        <v>285</v>
      </c>
      <c r="E7" s="177">
        <v>15</v>
      </c>
      <c r="F7" s="28" t="s">
        <v>13</v>
      </c>
      <c r="G7" s="21"/>
      <c r="H7" s="22"/>
      <c r="I7" s="97">
        <f t="shared" si="0"/>
        <v>0</v>
      </c>
      <c r="J7" s="98" t="s">
        <v>93</v>
      </c>
      <c r="K7" s="104" t="s">
        <v>112</v>
      </c>
    </row>
    <row r="8" spans="1:11" ht="19.5" customHeight="1">
      <c r="A8" s="12" t="s">
        <v>108</v>
      </c>
      <c r="B8" s="3" t="s">
        <v>6</v>
      </c>
      <c r="C8" s="4" t="s">
        <v>8</v>
      </c>
      <c r="D8" s="133">
        <v>300</v>
      </c>
      <c r="E8" s="175"/>
      <c r="F8" s="27" t="s">
        <v>13</v>
      </c>
      <c r="G8" s="19"/>
      <c r="H8" s="20"/>
      <c r="I8" s="96">
        <f t="shared" si="0"/>
        <v>0</v>
      </c>
      <c r="J8" s="99" t="s">
        <v>94</v>
      </c>
      <c r="K8" s="103" t="s">
        <v>113</v>
      </c>
    </row>
    <row r="9" spans="1:11" ht="19.5" customHeight="1">
      <c r="A9" s="13" t="s">
        <v>102</v>
      </c>
      <c r="B9" s="14" t="s">
        <v>6</v>
      </c>
      <c r="C9" s="5" t="s">
        <v>7</v>
      </c>
      <c r="D9" s="140">
        <v>230</v>
      </c>
      <c r="E9" s="177" t="s">
        <v>14</v>
      </c>
      <c r="F9" s="28" t="s">
        <v>13</v>
      </c>
      <c r="G9" s="21"/>
      <c r="H9" s="22"/>
      <c r="I9" s="97">
        <f t="shared" si="0"/>
        <v>0</v>
      </c>
      <c r="J9" s="98" t="s">
        <v>95</v>
      </c>
      <c r="K9" s="104" t="s">
        <v>112</v>
      </c>
    </row>
    <row r="10" spans="1:11" ht="19.5" customHeight="1">
      <c r="A10" s="12"/>
      <c r="B10" s="3" t="s">
        <v>6</v>
      </c>
      <c r="C10" s="4" t="s">
        <v>8</v>
      </c>
      <c r="D10" s="133">
        <v>240</v>
      </c>
      <c r="E10" s="175"/>
      <c r="F10" s="27" t="s">
        <v>13</v>
      </c>
      <c r="G10" s="19"/>
      <c r="H10" s="20"/>
      <c r="I10" s="96">
        <f t="shared" si="0"/>
        <v>0</v>
      </c>
      <c r="J10" s="99" t="s">
        <v>96</v>
      </c>
      <c r="K10" s="103" t="s">
        <v>113</v>
      </c>
    </row>
    <row r="11" spans="1:11" ht="19.5" customHeight="1">
      <c r="A11" s="13" t="s">
        <v>103</v>
      </c>
      <c r="B11" s="14" t="s">
        <v>6</v>
      </c>
      <c r="C11" s="5" t="s">
        <v>7</v>
      </c>
      <c r="D11" s="140">
        <v>120</v>
      </c>
      <c r="E11" s="178">
        <v>20</v>
      </c>
      <c r="F11" s="30" t="s">
        <v>15</v>
      </c>
      <c r="G11" s="21"/>
      <c r="H11" s="22"/>
      <c r="I11" s="97">
        <f t="shared" si="0"/>
        <v>0</v>
      </c>
      <c r="J11" s="98" t="s">
        <v>97</v>
      </c>
      <c r="K11" s="104" t="s">
        <v>112</v>
      </c>
    </row>
    <row r="12" spans="1:11" ht="19.5" customHeight="1">
      <c r="A12" s="12"/>
      <c r="B12" s="3" t="s">
        <v>6</v>
      </c>
      <c r="C12" s="4" t="s">
        <v>8</v>
      </c>
      <c r="D12" s="133">
        <v>120</v>
      </c>
      <c r="E12" s="179"/>
      <c r="F12" s="31" t="s">
        <v>15</v>
      </c>
      <c r="G12" s="19"/>
      <c r="H12" s="20"/>
      <c r="I12" s="96">
        <f t="shared" si="0"/>
        <v>0</v>
      </c>
      <c r="J12" s="99" t="s">
        <v>96</v>
      </c>
      <c r="K12" s="103" t="s">
        <v>113</v>
      </c>
    </row>
    <row r="13" spans="1:11" ht="19.5" customHeight="1">
      <c r="A13" s="13" t="s">
        <v>104</v>
      </c>
      <c r="B13" s="24" t="s">
        <v>6</v>
      </c>
      <c r="C13" s="5" t="s">
        <v>7</v>
      </c>
      <c r="D13" s="140">
        <v>115</v>
      </c>
      <c r="E13" s="168">
        <v>20</v>
      </c>
      <c r="F13" s="30" t="s">
        <v>15</v>
      </c>
      <c r="G13" s="21"/>
      <c r="H13" s="22"/>
      <c r="I13" s="97">
        <f t="shared" si="0"/>
        <v>0</v>
      </c>
      <c r="J13" s="98" t="s">
        <v>95</v>
      </c>
      <c r="K13" s="104" t="s">
        <v>112</v>
      </c>
    </row>
    <row r="14" spans="1:11" ht="19.5" customHeight="1">
      <c r="A14" s="12"/>
      <c r="B14" s="3" t="s">
        <v>6</v>
      </c>
      <c r="C14" s="4" t="s">
        <v>8</v>
      </c>
      <c r="D14" s="133">
        <v>140</v>
      </c>
      <c r="E14" s="169"/>
      <c r="F14" s="31" t="s">
        <v>15</v>
      </c>
      <c r="G14" s="19"/>
      <c r="H14" s="20"/>
      <c r="I14" s="96">
        <f t="shared" si="0"/>
        <v>0</v>
      </c>
      <c r="J14" s="99" t="s">
        <v>96</v>
      </c>
      <c r="K14" s="103" t="s">
        <v>113</v>
      </c>
    </row>
    <row r="15" spans="1:11" ht="19.5" customHeight="1">
      <c r="A15" s="13" t="s">
        <v>105</v>
      </c>
      <c r="B15" s="14" t="s">
        <v>6</v>
      </c>
      <c r="C15" s="5" t="s">
        <v>7</v>
      </c>
      <c r="D15" s="140">
        <v>118</v>
      </c>
      <c r="E15" s="178">
        <v>20</v>
      </c>
      <c r="F15" s="30" t="s">
        <v>15</v>
      </c>
      <c r="G15" s="21"/>
      <c r="H15" s="22"/>
      <c r="I15" s="97">
        <f t="shared" si="0"/>
        <v>0</v>
      </c>
      <c r="J15" s="98" t="s">
        <v>98</v>
      </c>
      <c r="K15" s="104" t="s">
        <v>112</v>
      </c>
    </row>
    <row r="16" spans="1:11" ht="19.5" customHeight="1">
      <c r="A16" s="12"/>
      <c r="B16" s="3" t="s">
        <v>6</v>
      </c>
      <c r="C16" s="4" t="s">
        <v>8</v>
      </c>
      <c r="D16" s="133">
        <v>132</v>
      </c>
      <c r="E16" s="179"/>
      <c r="F16" s="31" t="s">
        <v>15</v>
      </c>
      <c r="G16" s="19"/>
      <c r="H16" s="20"/>
      <c r="I16" s="96">
        <f t="shared" si="0"/>
        <v>0</v>
      </c>
      <c r="J16" s="99" t="s">
        <v>99</v>
      </c>
      <c r="K16" s="103" t="s">
        <v>113</v>
      </c>
    </row>
    <row r="17" spans="1:11" ht="19.5" customHeight="1">
      <c r="A17" s="13" t="s">
        <v>173</v>
      </c>
      <c r="B17" s="14" t="s">
        <v>6</v>
      </c>
      <c r="C17" s="5" t="s">
        <v>7</v>
      </c>
      <c r="D17" s="140">
        <v>170</v>
      </c>
      <c r="E17" s="177" t="s">
        <v>14</v>
      </c>
      <c r="F17" s="166" t="s">
        <v>13</v>
      </c>
      <c r="G17" s="21"/>
      <c r="H17" s="22"/>
      <c r="I17" s="97">
        <f t="shared" si="0"/>
        <v>0</v>
      </c>
      <c r="J17" s="98" t="s">
        <v>109</v>
      </c>
      <c r="K17" s="104" t="s">
        <v>112</v>
      </c>
    </row>
    <row r="18" spans="1:11" ht="19.5" customHeight="1">
      <c r="A18" s="13"/>
      <c r="B18" s="3" t="s">
        <v>6</v>
      </c>
      <c r="C18" s="4" t="s">
        <v>8</v>
      </c>
      <c r="D18" s="140">
        <v>190</v>
      </c>
      <c r="E18" s="175"/>
      <c r="F18" s="27" t="s">
        <v>13</v>
      </c>
      <c r="G18" s="21"/>
      <c r="H18" s="22"/>
      <c r="I18" s="97">
        <f t="shared" si="0"/>
        <v>0</v>
      </c>
      <c r="J18" s="99" t="s">
        <v>174</v>
      </c>
      <c r="K18" s="103" t="s">
        <v>113</v>
      </c>
    </row>
    <row r="19" spans="1:11" ht="19.5" customHeight="1">
      <c r="A19" s="136" t="s">
        <v>106</v>
      </c>
      <c r="B19" s="165" t="s">
        <v>6</v>
      </c>
      <c r="C19" s="136" t="s">
        <v>7</v>
      </c>
      <c r="D19" s="132">
        <v>115</v>
      </c>
      <c r="E19" s="168">
        <v>20</v>
      </c>
      <c r="F19" s="166" t="s">
        <v>13</v>
      </c>
      <c r="G19" s="130"/>
      <c r="H19" s="154"/>
      <c r="I19" s="167">
        <f t="shared" si="0"/>
        <v>0</v>
      </c>
      <c r="J19" s="98" t="s">
        <v>97</v>
      </c>
      <c r="K19" s="104" t="s">
        <v>112</v>
      </c>
    </row>
    <row r="20" spans="1:11" ht="19.5" customHeight="1">
      <c r="A20" s="4"/>
      <c r="B20" s="3" t="s">
        <v>6</v>
      </c>
      <c r="C20" s="4" t="s">
        <v>8</v>
      </c>
      <c r="D20" s="133">
        <v>130</v>
      </c>
      <c r="E20" s="169"/>
      <c r="F20" s="27" t="s">
        <v>13</v>
      </c>
      <c r="G20" s="19"/>
      <c r="H20" s="20"/>
      <c r="I20" s="96">
        <f t="shared" si="0"/>
        <v>0</v>
      </c>
      <c r="J20" s="99" t="s">
        <v>96</v>
      </c>
      <c r="K20" s="103" t="s">
        <v>113</v>
      </c>
    </row>
    <row r="21" spans="1:11" ht="19.5" customHeight="1">
      <c r="A21" s="13" t="s">
        <v>107</v>
      </c>
      <c r="B21" s="14" t="s">
        <v>6</v>
      </c>
      <c r="C21" s="5" t="s">
        <v>7</v>
      </c>
      <c r="D21" s="140">
        <v>90</v>
      </c>
      <c r="E21" s="180">
        <v>20</v>
      </c>
      <c r="F21" s="30" t="s">
        <v>15</v>
      </c>
      <c r="G21" s="21"/>
      <c r="H21" s="22"/>
      <c r="I21" s="132">
        <f t="shared" si="0"/>
        <v>0</v>
      </c>
      <c r="J21" s="151" t="s">
        <v>109</v>
      </c>
      <c r="K21" s="104" t="s">
        <v>112</v>
      </c>
    </row>
    <row r="22" spans="1:11" ht="19.5" customHeight="1">
      <c r="A22" s="13"/>
      <c r="B22" s="14" t="s">
        <v>6</v>
      </c>
      <c r="C22" s="5" t="s">
        <v>8</v>
      </c>
      <c r="D22" s="133">
        <v>110</v>
      </c>
      <c r="E22" s="180"/>
      <c r="F22" s="30" t="s">
        <v>15</v>
      </c>
      <c r="G22" s="21"/>
      <c r="H22" s="22"/>
      <c r="I22" s="133">
        <f t="shared" si="0"/>
        <v>0</v>
      </c>
      <c r="J22" s="121" t="s">
        <v>110</v>
      </c>
      <c r="K22" s="103" t="s">
        <v>113</v>
      </c>
    </row>
    <row r="23" spans="1:11" ht="19.5" customHeight="1">
      <c r="A23" s="136" t="s">
        <v>149</v>
      </c>
      <c r="B23" s="134" t="s">
        <v>146</v>
      </c>
      <c r="C23" s="134" t="s">
        <v>148</v>
      </c>
      <c r="D23" s="143">
        <v>160</v>
      </c>
      <c r="E23" s="172" t="s">
        <v>14</v>
      </c>
      <c r="F23" s="146" t="s">
        <v>13</v>
      </c>
      <c r="G23" s="139"/>
      <c r="H23" s="131"/>
      <c r="I23" s="132">
        <f>D23*G23*H23</f>
        <v>0</v>
      </c>
      <c r="J23" s="98" t="s">
        <v>152</v>
      </c>
      <c r="K23" s="104" t="s">
        <v>112</v>
      </c>
    </row>
    <row r="24" spans="1:11" ht="19.5" customHeight="1">
      <c r="A24" s="5" t="s">
        <v>149</v>
      </c>
      <c r="B24" s="129" t="s">
        <v>147</v>
      </c>
      <c r="C24" s="129" t="s">
        <v>145</v>
      </c>
      <c r="D24" s="144">
        <v>150</v>
      </c>
      <c r="E24" s="173"/>
      <c r="F24" s="29" t="s">
        <v>13</v>
      </c>
      <c r="G24" s="145"/>
      <c r="H24" s="137"/>
      <c r="I24" s="133">
        <f aca="true" t="shared" si="1" ref="I24:I35">D24*G24*H24</f>
        <v>0</v>
      </c>
      <c r="J24" s="99" t="s">
        <v>153</v>
      </c>
      <c r="K24" s="103" t="s">
        <v>113</v>
      </c>
    </row>
    <row r="25" spans="1:11" ht="19.5" customHeight="1">
      <c r="A25" s="136" t="s">
        <v>150</v>
      </c>
      <c r="B25" s="147" t="s">
        <v>145</v>
      </c>
      <c r="C25" s="134" t="s">
        <v>7</v>
      </c>
      <c r="D25" s="132">
        <v>125</v>
      </c>
      <c r="E25" s="174" t="s">
        <v>14</v>
      </c>
      <c r="F25" s="28" t="s">
        <v>13</v>
      </c>
      <c r="G25" s="130"/>
      <c r="H25" s="154"/>
      <c r="I25" s="132">
        <f t="shared" si="1"/>
        <v>0</v>
      </c>
      <c r="J25" s="156" t="s">
        <v>154</v>
      </c>
      <c r="K25" s="104" t="s">
        <v>112</v>
      </c>
    </row>
    <row r="26" spans="1:11" ht="19.5" customHeight="1">
      <c r="A26" s="4" t="s">
        <v>150</v>
      </c>
      <c r="B26" s="148" t="s">
        <v>145</v>
      </c>
      <c r="C26" s="135" t="s">
        <v>8</v>
      </c>
      <c r="D26" s="140">
        <v>150</v>
      </c>
      <c r="E26" s="175"/>
      <c r="F26" s="28" t="s">
        <v>13</v>
      </c>
      <c r="G26" s="21"/>
      <c r="H26" s="22"/>
      <c r="I26" s="133">
        <f t="shared" si="1"/>
        <v>0</v>
      </c>
      <c r="J26" s="138" t="s">
        <v>155</v>
      </c>
      <c r="K26" s="103" t="s">
        <v>113</v>
      </c>
    </row>
    <row r="27" spans="1:11" ht="19.5" customHeight="1">
      <c r="A27" s="136" t="s">
        <v>151</v>
      </c>
      <c r="B27" s="134" t="s">
        <v>145</v>
      </c>
      <c r="C27" s="134" t="s">
        <v>7</v>
      </c>
      <c r="D27" s="132">
        <v>83</v>
      </c>
      <c r="E27" s="172" t="s">
        <v>14</v>
      </c>
      <c r="F27" s="149" t="s">
        <v>13</v>
      </c>
      <c r="G27" s="130"/>
      <c r="H27" s="131"/>
      <c r="I27" s="132">
        <f t="shared" si="1"/>
        <v>0</v>
      </c>
      <c r="J27" s="156" t="s">
        <v>156</v>
      </c>
      <c r="K27" s="104" t="s">
        <v>112</v>
      </c>
    </row>
    <row r="28" spans="1:11" ht="19.5" customHeight="1">
      <c r="A28" s="4" t="s">
        <v>151</v>
      </c>
      <c r="B28" s="129" t="s">
        <v>145</v>
      </c>
      <c r="C28" s="129" t="s">
        <v>8</v>
      </c>
      <c r="D28" s="140">
        <v>106</v>
      </c>
      <c r="E28" s="176"/>
      <c r="F28" s="152" t="s">
        <v>13</v>
      </c>
      <c r="G28" s="21"/>
      <c r="H28" s="137"/>
      <c r="I28" s="133">
        <f t="shared" si="1"/>
        <v>0</v>
      </c>
      <c r="J28" s="157" t="s">
        <v>157</v>
      </c>
      <c r="K28" s="103" t="s">
        <v>113</v>
      </c>
    </row>
    <row r="29" spans="1:11" ht="19.5" customHeight="1">
      <c r="A29" s="134" t="s">
        <v>158</v>
      </c>
      <c r="B29" s="147" t="s">
        <v>6</v>
      </c>
      <c r="C29" s="134" t="s">
        <v>7</v>
      </c>
      <c r="D29" s="132">
        <v>80</v>
      </c>
      <c r="E29" s="170" t="s">
        <v>14</v>
      </c>
      <c r="F29" s="149" t="s">
        <v>13</v>
      </c>
      <c r="G29" s="130"/>
      <c r="H29" s="131"/>
      <c r="I29" s="132">
        <f t="shared" si="1"/>
        <v>0</v>
      </c>
      <c r="J29" s="156" t="s">
        <v>152</v>
      </c>
      <c r="K29" s="104" t="s">
        <v>112</v>
      </c>
    </row>
    <row r="30" spans="1:11" ht="19.5" customHeight="1">
      <c r="A30" s="135" t="s">
        <v>158</v>
      </c>
      <c r="B30" s="148" t="s">
        <v>6</v>
      </c>
      <c r="C30" s="129" t="s">
        <v>8</v>
      </c>
      <c r="D30" s="140">
        <v>90</v>
      </c>
      <c r="E30" s="171"/>
      <c r="F30" s="150" t="s">
        <v>13</v>
      </c>
      <c r="G30" s="19"/>
      <c r="H30" s="155"/>
      <c r="I30" s="133">
        <f t="shared" si="1"/>
        <v>0</v>
      </c>
      <c r="J30" s="138" t="s">
        <v>159</v>
      </c>
      <c r="K30" s="103" t="s">
        <v>113</v>
      </c>
    </row>
    <row r="31" spans="1:11" ht="30">
      <c r="A31" s="153" t="s">
        <v>161</v>
      </c>
      <c r="B31" s="159" t="s">
        <v>160</v>
      </c>
      <c r="C31" s="159" t="s">
        <v>162</v>
      </c>
      <c r="D31" s="132">
        <v>120</v>
      </c>
      <c r="E31" s="182" t="s">
        <v>14</v>
      </c>
      <c r="F31" s="149" t="s">
        <v>13</v>
      </c>
      <c r="G31" s="130"/>
      <c r="H31" s="131"/>
      <c r="I31" s="132">
        <f t="shared" si="1"/>
        <v>0</v>
      </c>
      <c r="J31" s="156" t="s">
        <v>152</v>
      </c>
      <c r="K31" s="104" t="s">
        <v>112</v>
      </c>
    </row>
    <row r="32" spans="1:11" ht="30">
      <c r="A32" s="158" t="s">
        <v>161</v>
      </c>
      <c r="B32" s="160" t="s">
        <v>164</v>
      </c>
      <c r="C32" s="160" t="s">
        <v>162</v>
      </c>
      <c r="D32" s="133">
        <v>150</v>
      </c>
      <c r="E32" s="183"/>
      <c r="F32" s="152" t="s">
        <v>13</v>
      </c>
      <c r="G32" s="21"/>
      <c r="H32" s="137"/>
      <c r="I32" s="140">
        <f t="shared" si="1"/>
        <v>0</v>
      </c>
      <c r="J32" s="157" t="s">
        <v>153</v>
      </c>
      <c r="K32" s="101" t="s">
        <v>113</v>
      </c>
    </row>
    <row r="33" spans="1:11" ht="15">
      <c r="A33" s="153" t="s">
        <v>163</v>
      </c>
      <c r="B33" s="159" t="s">
        <v>6</v>
      </c>
      <c r="C33" s="159" t="s">
        <v>7</v>
      </c>
      <c r="D33" s="132">
        <v>75</v>
      </c>
      <c r="E33" s="170" t="s">
        <v>14</v>
      </c>
      <c r="F33" s="149" t="s">
        <v>13</v>
      </c>
      <c r="G33" s="130"/>
      <c r="H33" s="130"/>
      <c r="I33" s="132">
        <f t="shared" si="1"/>
        <v>0</v>
      </c>
      <c r="J33" s="98" t="s">
        <v>152</v>
      </c>
      <c r="K33" s="104" t="s">
        <v>112</v>
      </c>
    </row>
    <row r="34" spans="1:11" ht="15">
      <c r="A34" s="164" t="s">
        <v>163</v>
      </c>
      <c r="B34" s="160" t="s">
        <v>6</v>
      </c>
      <c r="C34" s="160" t="s">
        <v>8</v>
      </c>
      <c r="D34" s="133">
        <v>95</v>
      </c>
      <c r="E34" s="171"/>
      <c r="F34" s="150" t="s">
        <v>13</v>
      </c>
      <c r="G34" s="19"/>
      <c r="H34" s="19"/>
      <c r="I34" s="140">
        <f>D34*G34*H34</f>
        <v>0</v>
      </c>
      <c r="J34" s="100" t="s">
        <v>153</v>
      </c>
      <c r="K34" s="101" t="s">
        <v>113</v>
      </c>
    </row>
    <row r="35" spans="1:11" ht="15">
      <c r="A35" s="153" t="s">
        <v>170</v>
      </c>
      <c r="B35" s="162" t="s">
        <v>6</v>
      </c>
      <c r="C35" s="159" t="s">
        <v>7</v>
      </c>
      <c r="D35" s="132">
        <v>45</v>
      </c>
      <c r="E35" s="170" t="s">
        <v>14</v>
      </c>
      <c r="F35" s="149" t="s">
        <v>13</v>
      </c>
      <c r="G35" s="130"/>
      <c r="H35" s="130"/>
      <c r="I35" s="132">
        <f t="shared" si="1"/>
        <v>0</v>
      </c>
      <c r="J35" s="98" t="s">
        <v>171</v>
      </c>
      <c r="K35" s="104" t="s">
        <v>112</v>
      </c>
    </row>
    <row r="36" spans="1:11" ht="15.75" thickBot="1">
      <c r="A36" s="158" t="s">
        <v>170</v>
      </c>
      <c r="B36" s="163" t="s">
        <v>6</v>
      </c>
      <c r="C36" s="160" t="s">
        <v>8</v>
      </c>
      <c r="D36" s="133">
        <v>80</v>
      </c>
      <c r="E36" s="171"/>
      <c r="F36" s="150" t="s">
        <v>13</v>
      </c>
      <c r="G36" s="19"/>
      <c r="H36" s="19"/>
      <c r="I36" s="140">
        <f>D36*G36*H36</f>
        <v>0</v>
      </c>
      <c r="J36" s="100" t="s">
        <v>172</v>
      </c>
      <c r="K36" s="101" t="s">
        <v>113</v>
      </c>
    </row>
    <row r="37" spans="1:11" ht="28.5" customHeight="1" thickBot="1">
      <c r="A37" s="141"/>
      <c r="B37" s="3"/>
      <c r="C37" s="3"/>
      <c r="D37" s="3"/>
      <c r="E37" s="3"/>
      <c r="F37" s="3"/>
      <c r="G37" s="3"/>
      <c r="H37" s="3"/>
      <c r="I37" s="73">
        <f>SUM(I5:I34)</f>
        <v>0</v>
      </c>
      <c r="J37" s="94"/>
      <c r="K37" s="94"/>
    </row>
  </sheetData>
  <sheetProtection/>
  <mergeCells count="16">
    <mergeCell ref="E35:E36"/>
    <mergeCell ref="E15:E16"/>
    <mergeCell ref="E21:E22"/>
    <mergeCell ref="E33:E34"/>
    <mergeCell ref="E5:E6"/>
    <mergeCell ref="E7:E8"/>
    <mergeCell ref="E9:E10"/>
    <mergeCell ref="E11:E12"/>
    <mergeCell ref="E13:E14"/>
    <mergeCell ref="E31:E32"/>
    <mergeCell ref="E19:E20"/>
    <mergeCell ref="E29:E30"/>
    <mergeCell ref="E23:E24"/>
    <mergeCell ref="E25:E26"/>
    <mergeCell ref="E27:E28"/>
    <mergeCell ref="E17:E1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5">
      <selection activeCell="A18" sqref="A18"/>
    </sheetView>
  </sheetViews>
  <sheetFormatPr defaultColWidth="9.140625" defaultRowHeight="15"/>
  <cols>
    <col min="1" max="1" width="47.57421875" style="0" customWidth="1"/>
    <col min="2" max="2" width="29.421875" style="0" customWidth="1"/>
    <col min="3" max="3" width="10.140625" style="0" customWidth="1"/>
    <col min="4" max="4" width="9.00390625" style="0" customWidth="1"/>
    <col min="5" max="5" width="8.7109375" style="0" customWidth="1"/>
    <col min="6" max="6" width="11.57421875" style="0" customWidth="1"/>
    <col min="7" max="7" width="35.421875" style="0" customWidth="1"/>
  </cols>
  <sheetData>
    <row r="1" s="1" customFormat="1" ht="18.75">
      <c r="A1" s="2" t="s">
        <v>67</v>
      </c>
    </row>
    <row r="2" s="1" customFormat="1" ht="15">
      <c r="A2" t="s">
        <v>114</v>
      </c>
    </row>
    <row r="3" spans="1:2" s="1" customFormat="1" ht="18.75">
      <c r="A3" s="2"/>
      <c r="B3" s="1" t="s">
        <v>46</v>
      </c>
    </row>
    <row r="4" s="1" customFormat="1" ht="7.5" customHeight="1" thickBot="1"/>
    <row r="5" spans="1:7" s="1" customFormat="1" ht="31.5" customHeight="1" thickBot="1">
      <c r="A5" s="6" t="s">
        <v>18</v>
      </c>
      <c r="B5" s="25" t="s">
        <v>16</v>
      </c>
      <c r="C5" s="25" t="s">
        <v>19</v>
      </c>
      <c r="D5" s="25" t="s">
        <v>24</v>
      </c>
      <c r="E5" s="47" t="s">
        <v>25</v>
      </c>
      <c r="F5" s="50" t="s">
        <v>5</v>
      </c>
      <c r="G5" s="94" t="s">
        <v>115</v>
      </c>
    </row>
    <row r="6" spans="1:7" s="32" customFormat="1" ht="15" customHeight="1">
      <c r="A6" s="161" t="s">
        <v>165</v>
      </c>
      <c r="B6" s="40" t="s">
        <v>20</v>
      </c>
      <c r="C6" s="40">
        <v>2</v>
      </c>
      <c r="D6" s="108">
        <v>120</v>
      </c>
      <c r="E6" s="41"/>
      <c r="F6" s="114">
        <f>D6*E6</f>
        <v>0</v>
      </c>
      <c r="G6" s="102"/>
    </row>
    <row r="7" spans="1:7" s="32" customFormat="1" ht="15" customHeight="1">
      <c r="A7" s="42"/>
      <c r="B7" s="34" t="s">
        <v>21</v>
      </c>
      <c r="C7" s="34">
        <v>2</v>
      </c>
      <c r="D7" s="109">
        <v>100</v>
      </c>
      <c r="E7" s="39"/>
      <c r="F7" s="115">
        <f aca="true" t="shared" si="0" ref="F7:F35">D7*E7</f>
        <v>0</v>
      </c>
      <c r="G7" s="101"/>
    </row>
    <row r="8" spans="1:7" s="32" customFormat="1" ht="15" customHeight="1">
      <c r="A8" s="42"/>
      <c r="B8" s="34" t="s">
        <v>17</v>
      </c>
      <c r="C8" s="34">
        <v>2</v>
      </c>
      <c r="D8" s="109">
        <v>50</v>
      </c>
      <c r="E8" s="39"/>
      <c r="F8" s="115">
        <f t="shared" si="0"/>
        <v>0</v>
      </c>
      <c r="G8" s="101"/>
    </row>
    <row r="9" spans="1:7" s="32" customFormat="1" ht="15" customHeight="1">
      <c r="A9" s="42"/>
      <c r="B9" s="34" t="s">
        <v>22</v>
      </c>
      <c r="C9" s="34">
        <v>4</v>
      </c>
      <c r="D9" s="109">
        <v>90</v>
      </c>
      <c r="E9" s="39"/>
      <c r="F9" s="115">
        <f t="shared" si="0"/>
        <v>0</v>
      </c>
      <c r="G9" s="101"/>
    </row>
    <row r="10" spans="1:7" s="32" customFormat="1" ht="15" customHeight="1">
      <c r="A10" s="51"/>
      <c r="B10" s="52" t="s">
        <v>23</v>
      </c>
      <c r="C10" s="52">
        <v>8</v>
      </c>
      <c r="D10" s="110">
        <v>100</v>
      </c>
      <c r="E10" s="53"/>
      <c r="F10" s="115">
        <f t="shared" si="0"/>
        <v>0</v>
      </c>
      <c r="G10" s="101"/>
    </row>
    <row r="11" spans="1:7" s="32" customFormat="1" ht="15" customHeight="1">
      <c r="A11" s="44" t="s">
        <v>166</v>
      </c>
      <c r="B11" s="34" t="s">
        <v>20</v>
      </c>
      <c r="C11" s="34">
        <v>2</v>
      </c>
      <c r="D11" s="109">
        <v>220</v>
      </c>
      <c r="E11" s="39"/>
      <c r="F11" s="115">
        <f t="shared" si="0"/>
        <v>0</v>
      </c>
      <c r="G11" s="101"/>
    </row>
    <row r="12" spans="1:7" s="32" customFormat="1" ht="15" customHeight="1">
      <c r="A12" s="43"/>
      <c r="B12" s="34" t="s">
        <v>21</v>
      </c>
      <c r="C12" s="34">
        <v>2</v>
      </c>
      <c r="D12" s="109">
        <v>180</v>
      </c>
      <c r="E12" s="39"/>
      <c r="F12" s="115">
        <f t="shared" si="0"/>
        <v>0</v>
      </c>
      <c r="G12" s="101"/>
    </row>
    <row r="13" spans="1:7" s="32" customFormat="1" ht="15" customHeight="1">
      <c r="A13" s="43"/>
      <c r="B13" s="34" t="s">
        <v>17</v>
      </c>
      <c r="C13" s="34">
        <v>2</v>
      </c>
      <c r="D13" s="109">
        <v>80</v>
      </c>
      <c r="E13" s="39"/>
      <c r="F13" s="115">
        <f t="shared" si="0"/>
        <v>0</v>
      </c>
      <c r="G13" s="101"/>
    </row>
    <row r="14" spans="1:7" s="32" customFormat="1" ht="15" customHeight="1">
      <c r="A14" s="43"/>
      <c r="B14" s="34" t="s">
        <v>22</v>
      </c>
      <c r="C14" s="34">
        <v>4</v>
      </c>
      <c r="D14" s="109">
        <v>160</v>
      </c>
      <c r="E14" s="39"/>
      <c r="F14" s="115">
        <f t="shared" si="0"/>
        <v>0</v>
      </c>
      <c r="G14" s="101"/>
    </row>
    <row r="15" spans="1:7" s="32" customFormat="1" ht="15" customHeight="1" thickBot="1">
      <c r="A15" s="54"/>
      <c r="B15" s="52" t="s">
        <v>23</v>
      </c>
      <c r="C15" s="52">
        <v>8</v>
      </c>
      <c r="D15" s="110">
        <v>180</v>
      </c>
      <c r="E15" s="53"/>
      <c r="F15" s="115">
        <f t="shared" si="0"/>
        <v>0</v>
      </c>
      <c r="G15" s="101"/>
    </row>
    <row r="16" spans="1:7" s="32" customFormat="1" ht="15" customHeight="1">
      <c r="A16" s="44" t="s">
        <v>168</v>
      </c>
      <c r="B16" s="40" t="s">
        <v>20</v>
      </c>
      <c r="C16" s="40">
        <v>2</v>
      </c>
      <c r="D16" s="108">
        <v>120</v>
      </c>
      <c r="E16" s="41"/>
      <c r="F16" s="114">
        <f>D16*E16</f>
        <v>0</v>
      </c>
      <c r="G16" s="101"/>
    </row>
    <row r="17" spans="1:7" s="32" customFormat="1" ht="15" customHeight="1">
      <c r="A17" s="42"/>
      <c r="B17" s="34" t="s">
        <v>21</v>
      </c>
      <c r="C17" s="34">
        <v>2</v>
      </c>
      <c r="D17" s="109">
        <v>100</v>
      </c>
      <c r="E17" s="39"/>
      <c r="F17" s="115">
        <f aca="true" t="shared" si="1" ref="F17:F25">D17*E17</f>
        <v>0</v>
      </c>
      <c r="G17" s="101"/>
    </row>
    <row r="18" spans="1:7" s="32" customFormat="1" ht="15" customHeight="1">
      <c r="A18" s="42"/>
      <c r="B18" s="34" t="s">
        <v>17</v>
      </c>
      <c r="C18" s="34">
        <v>2</v>
      </c>
      <c r="D18" s="109">
        <v>50</v>
      </c>
      <c r="E18" s="39"/>
      <c r="F18" s="115">
        <f t="shared" si="1"/>
        <v>0</v>
      </c>
      <c r="G18" s="101"/>
    </row>
    <row r="19" spans="1:7" s="32" customFormat="1" ht="15" customHeight="1">
      <c r="A19" s="42"/>
      <c r="B19" s="34" t="s">
        <v>22</v>
      </c>
      <c r="C19" s="34">
        <v>4</v>
      </c>
      <c r="D19" s="109">
        <v>90</v>
      </c>
      <c r="E19" s="39"/>
      <c r="F19" s="115">
        <f t="shared" si="1"/>
        <v>0</v>
      </c>
      <c r="G19" s="101"/>
    </row>
    <row r="20" spans="1:7" s="32" customFormat="1" ht="15" customHeight="1" thickBot="1">
      <c r="A20" s="51"/>
      <c r="B20" s="52" t="s">
        <v>23</v>
      </c>
      <c r="C20" s="52">
        <v>8</v>
      </c>
      <c r="D20" s="110">
        <v>100</v>
      </c>
      <c r="E20" s="53"/>
      <c r="F20" s="115">
        <f t="shared" si="1"/>
        <v>0</v>
      </c>
      <c r="G20" s="101"/>
    </row>
    <row r="21" spans="1:7" s="32" customFormat="1" ht="15" customHeight="1">
      <c r="A21" s="161" t="s">
        <v>167</v>
      </c>
      <c r="B21" s="34" t="s">
        <v>20</v>
      </c>
      <c r="C21" s="34">
        <v>2</v>
      </c>
      <c r="D21" s="109">
        <v>220</v>
      </c>
      <c r="E21" s="39"/>
      <c r="F21" s="115">
        <f t="shared" si="1"/>
        <v>0</v>
      </c>
      <c r="G21" s="101"/>
    </row>
    <row r="22" spans="1:7" s="32" customFormat="1" ht="15" customHeight="1">
      <c r="A22" s="43"/>
      <c r="B22" s="34" t="s">
        <v>21</v>
      </c>
      <c r="C22" s="34">
        <v>2</v>
      </c>
      <c r="D22" s="109">
        <v>180</v>
      </c>
      <c r="E22" s="39"/>
      <c r="F22" s="115">
        <f t="shared" si="1"/>
        <v>0</v>
      </c>
      <c r="G22" s="101"/>
    </row>
    <row r="23" spans="1:7" s="32" customFormat="1" ht="15" customHeight="1">
      <c r="A23" s="43"/>
      <c r="B23" s="34" t="s">
        <v>17</v>
      </c>
      <c r="C23" s="34">
        <v>2</v>
      </c>
      <c r="D23" s="109">
        <v>80</v>
      </c>
      <c r="E23" s="39"/>
      <c r="F23" s="115">
        <f t="shared" si="1"/>
        <v>0</v>
      </c>
      <c r="G23" s="101"/>
    </row>
    <row r="24" spans="1:7" s="32" customFormat="1" ht="15" customHeight="1">
      <c r="A24" s="43"/>
      <c r="B24" s="34" t="s">
        <v>22</v>
      </c>
      <c r="C24" s="34">
        <v>4</v>
      </c>
      <c r="D24" s="109">
        <v>160</v>
      </c>
      <c r="E24" s="39"/>
      <c r="F24" s="115">
        <f t="shared" si="1"/>
        <v>0</v>
      </c>
      <c r="G24" s="101"/>
    </row>
    <row r="25" spans="1:7" s="32" customFormat="1" ht="15" customHeight="1">
      <c r="A25" s="54"/>
      <c r="B25" s="52" t="s">
        <v>23</v>
      </c>
      <c r="C25" s="52">
        <v>8</v>
      </c>
      <c r="D25" s="110">
        <v>180</v>
      </c>
      <c r="E25" s="53"/>
      <c r="F25" s="115">
        <f t="shared" si="1"/>
        <v>0</v>
      </c>
      <c r="G25" s="101"/>
    </row>
    <row r="26" spans="1:7" ht="15">
      <c r="A26" s="44" t="s">
        <v>47</v>
      </c>
      <c r="B26" s="34" t="s">
        <v>20</v>
      </c>
      <c r="C26" s="34">
        <v>2</v>
      </c>
      <c r="D26" s="111">
        <v>300</v>
      </c>
      <c r="E26" s="22"/>
      <c r="F26" s="115">
        <f t="shared" si="0"/>
        <v>0</v>
      </c>
      <c r="G26" s="101"/>
    </row>
    <row r="27" spans="1:7" ht="15">
      <c r="A27" s="44"/>
      <c r="B27" s="34" t="s">
        <v>21</v>
      </c>
      <c r="C27" s="34">
        <v>2</v>
      </c>
      <c r="D27" s="111">
        <v>200</v>
      </c>
      <c r="E27" s="22"/>
      <c r="F27" s="115">
        <f t="shared" si="0"/>
        <v>0</v>
      </c>
      <c r="G27" s="101"/>
    </row>
    <row r="28" spans="1:7" ht="15">
      <c r="A28" s="44"/>
      <c r="B28" s="34" t="s">
        <v>17</v>
      </c>
      <c r="C28" s="34">
        <v>2</v>
      </c>
      <c r="D28" s="111">
        <v>90</v>
      </c>
      <c r="E28" s="22"/>
      <c r="F28" s="115">
        <f t="shared" si="0"/>
        <v>0</v>
      </c>
      <c r="G28" s="101"/>
    </row>
    <row r="29" spans="1:7" ht="15">
      <c r="A29" s="44"/>
      <c r="B29" s="34" t="s">
        <v>22</v>
      </c>
      <c r="C29" s="34">
        <v>4</v>
      </c>
      <c r="D29" s="111">
        <v>180</v>
      </c>
      <c r="E29" s="22"/>
      <c r="F29" s="115">
        <f t="shared" si="0"/>
        <v>0</v>
      </c>
      <c r="G29" s="101"/>
    </row>
    <row r="30" spans="1:7" ht="15">
      <c r="A30" s="55"/>
      <c r="B30" s="52" t="s">
        <v>23</v>
      </c>
      <c r="C30" s="52">
        <v>8</v>
      </c>
      <c r="D30" s="112">
        <v>200</v>
      </c>
      <c r="E30" s="56"/>
      <c r="F30" s="115">
        <f t="shared" si="0"/>
        <v>0</v>
      </c>
      <c r="G30" s="101"/>
    </row>
    <row r="31" spans="1:7" ht="15">
      <c r="A31" s="44" t="s">
        <v>48</v>
      </c>
      <c r="B31" s="34" t="s">
        <v>20</v>
      </c>
      <c r="C31" s="34">
        <v>2</v>
      </c>
      <c r="D31" s="111">
        <v>400</v>
      </c>
      <c r="E31" s="22"/>
      <c r="F31" s="115">
        <f t="shared" si="0"/>
        <v>0</v>
      </c>
      <c r="G31" s="101"/>
    </row>
    <row r="32" spans="1:7" ht="15">
      <c r="A32" s="44"/>
      <c r="B32" s="34" t="s">
        <v>21</v>
      </c>
      <c r="C32" s="34">
        <v>2</v>
      </c>
      <c r="D32" s="111">
        <v>280</v>
      </c>
      <c r="E32" s="22"/>
      <c r="F32" s="115">
        <f t="shared" si="0"/>
        <v>0</v>
      </c>
      <c r="G32" s="101"/>
    </row>
    <row r="33" spans="1:7" ht="15">
      <c r="A33" s="44"/>
      <c r="B33" s="34" t="s">
        <v>17</v>
      </c>
      <c r="C33" s="34">
        <v>2</v>
      </c>
      <c r="D33" s="111">
        <v>120</v>
      </c>
      <c r="E33" s="22"/>
      <c r="F33" s="115">
        <f t="shared" si="0"/>
        <v>0</v>
      </c>
      <c r="G33" s="101"/>
    </row>
    <row r="34" spans="1:7" ht="15">
      <c r="A34" s="44"/>
      <c r="B34" s="34" t="s">
        <v>22</v>
      </c>
      <c r="C34" s="34">
        <v>4</v>
      </c>
      <c r="D34" s="111">
        <v>260</v>
      </c>
      <c r="E34" s="22"/>
      <c r="F34" s="115">
        <f t="shared" si="0"/>
        <v>0</v>
      </c>
      <c r="G34" s="101"/>
    </row>
    <row r="35" spans="1:7" ht="15.75" thickBot="1">
      <c r="A35" s="45"/>
      <c r="B35" s="46" t="s">
        <v>23</v>
      </c>
      <c r="C35" s="46">
        <v>8</v>
      </c>
      <c r="D35" s="113">
        <v>280</v>
      </c>
      <c r="E35" s="23"/>
      <c r="F35" s="116">
        <f t="shared" si="0"/>
        <v>0</v>
      </c>
      <c r="G35" s="49"/>
    </row>
    <row r="36" ht="28.5" customHeight="1" thickBot="1">
      <c r="F36" s="106">
        <f>SUM(F6:F35)</f>
        <v>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8"/>
  <sheetViews>
    <sheetView zoomScalePageLayoutView="0" workbookViewId="0" topLeftCell="A1">
      <selection activeCell="K2" sqref="K2"/>
    </sheetView>
  </sheetViews>
  <sheetFormatPr defaultColWidth="9.140625" defaultRowHeight="15"/>
  <cols>
    <col min="1" max="1" width="38.421875" style="0" customWidth="1"/>
    <col min="2" max="2" width="17.421875" style="0" customWidth="1"/>
    <col min="3" max="3" width="23.57421875" style="0" customWidth="1"/>
    <col min="4" max="4" width="10.140625" style="0" customWidth="1"/>
    <col min="7" max="7" width="28.8515625" style="0" customWidth="1"/>
  </cols>
  <sheetData>
    <row r="1" spans="1:2" s="1" customFormat="1" ht="18.75">
      <c r="A1" s="2" t="s">
        <v>69</v>
      </c>
      <c r="B1" s="2"/>
    </row>
    <row r="2" spans="1:2" s="1" customFormat="1" ht="18.75">
      <c r="A2" s="2"/>
      <c r="B2" s="1" t="s">
        <v>66</v>
      </c>
    </row>
    <row r="3" s="1" customFormat="1" ht="7.5" customHeight="1" thickBot="1"/>
    <row r="4" spans="1:7" ht="30.75" thickBot="1">
      <c r="A4" s="59" t="s">
        <v>27</v>
      </c>
      <c r="B4" s="60" t="s">
        <v>49</v>
      </c>
      <c r="C4" s="61" t="s">
        <v>26</v>
      </c>
      <c r="D4" s="62" t="s">
        <v>54</v>
      </c>
      <c r="E4" s="58" t="s">
        <v>55</v>
      </c>
      <c r="F4" s="50" t="s">
        <v>5</v>
      </c>
      <c r="G4" s="93" t="s">
        <v>115</v>
      </c>
    </row>
    <row r="5" spans="1:7" ht="15">
      <c r="A5" s="63" t="s">
        <v>28</v>
      </c>
      <c r="B5" s="64" t="s">
        <v>51</v>
      </c>
      <c r="C5" s="64" t="s">
        <v>50</v>
      </c>
      <c r="D5" s="68">
        <v>44</v>
      </c>
      <c r="E5" s="41"/>
      <c r="F5" s="71">
        <f>D5*E5</f>
        <v>0</v>
      </c>
      <c r="G5" s="102"/>
    </row>
    <row r="6" spans="1:7" ht="15">
      <c r="A6" s="65" t="s">
        <v>30</v>
      </c>
      <c r="B6" s="35" t="s">
        <v>51</v>
      </c>
      <c r="C6" s="35" t="s">
        <v>29</v>
      </c>
      <c r="D6" s="69">
        <v>48</v>
      </c>
      <c r="E6" s="22"/>
      <c r="F6" s="72">
        <f aca="true" t="shared" si="0" ref="F6:F14">D6*E6</f>
        <v>0</v>
      </c>
      <c r="G6" s="101"/>
    </row>
    <row r="7" spans="1:7" ht="15">
      <c r="A7" s="65" t="s">
        <v>31</v>
      </c>
      <c r="B7" s="35" t="s">
        <v>51</v>
      </c>
      <c r="C7" s="35" t="s">
        <v>29</v>
      </c>
      <c r="D7" s="69">
        <v>48</v>
      </c>
      <c r="E7" s="22"/>
      <c r="F7" s="72">
        <f t="shared" si="0"/>
        <v>0</v>
      </c>
      <c r="G7" s="101"/>
    </row>
    <row r="8" spans="1:7" ht="15">
      <c r="A8" s="65" t="s">
        <v>33</v>
      </c>
      <c r="B8" s="35" t="s">
        <v>51</v>
      </c>
      <c r="C8" s="35" t="s">
        <v>32</v>
      </c>
      <c r="D8" s="69">
        <v>48</v>
      </c>
      <c r="E8" s="22"/>
      <c r="F8" s="72">
        <f t="shared" si="0"/>
        <v>0</v>
      </c>
      <c r="G8" s="101"/>
    </row>
    <row r="9" spans="1:7" ht="15">
      <c r="A9" s="65" t="s">
        <v>35</v>
      </c>
      <c r="B9" s="35" t="s">
        <v>34</v>
      </c>
      <c r="C9" s="35" t="s">
        <v>32</v>
      </c>
      <c r="D9" s="69">
        <v>54</v>
      </c>
      <c r="E9" s="22"/>
      <c r="F9" s="72">
        <f t="shared" si="0"/>
        <v>0</v>
      </c>
      <c r="G9" s="101"/>
    </row>
    <row r="10" spans="1:7" ht="15">
      <c r="A10" s="65" t="s">
        <v>35</v>
      </c>
      <c r="B10" s="35" t="s">
        <v>34</v>
      </c>
      <c r="C10" s="35" t="s">
        <v>29</v>
      </c>
      <c r="D10" s="69">
        <v>58</v>
      </c>
      <c r="E10" s="22"/>
      <c r="F10" s="72">
        <f t="shared" si="0"/>
        <v>0</v>
      </c>
      <c r="G10" s="101"/>
    </row>
    <row r="11" spans="1:7" ht="15">
      <c r="A11" s="65" t="s">
        <v>37</v>
      </c>
      <c r="B11" s="35" t="s">
        <v>34</v>
      </c>
      <c r="C11" s="35" t="s">
        <v>36</v>
      </c>
      <c r="D11" s="69">
        <v>61</v>
      </c>
      <c r="E11" s="22"/>
      <c r="F11" s="72">
        <f t="shared" si="0"/>
        <v>0</v>
      </c>
      <c r="G11" s="101"/>
    </row>
    <row r="12" spans="1:7" ht="15">
      <c r="A12" s="65" t="s">
        <v>40</v>
      </c>
      <c r="B12" s="35" t="s">
        <v>38</v>
      </c>
      <c r="C12" s="35" t="s">
        <v>39</v>
      </c>
      <c r="D12" s="69">
        <v>71</v>
      </c>
      <c r="E12" s="22"/>
      <c r="F12" s="72">
        <f t="shared" si="0"/>
        <v>0</v>
      </c>
      <c r="G12" s="101"/>
    </row>
    <row r="13" spans="1:7" ht="15">
      <c r="A13" s="65" t="s">
        <v>42</v>
      </c>
      <c r="B13" s="35" t="s">
        <v>38</v>
      </c>
      <c r="C13" s="35" t="s">
        <v>41</v>
      </c>
      <c r="D13" s="69">
        <v>81</v>
      </c>
      <c r="E13" s="22"/>
      <c r="F13" s="72">
        <f t="shared" si="0"/>
        <v>0</v>
      </c>
      <c r="G13" s="101"/>
    </row>
    <row r="14" spans="1:7" ht="15.75" thickBot="1">
      <c r="A14" s="66" t="s">
        <v>43</v>
      </c>
      <c r="B14" s="67" t="s">
        <v>52</v>
      </c>
      <c r="C14" s="67" t="s">
        <v>53</v>
      </c>
      <c r="D14" s="70">
        <v>99</v>
      </c>
      <c r="E14" s="23"/>
      <c r="F14" s="72">
        <f t="shared" si="0"/>
        <v>0</v>
      </c>
      <c r="G14" s="49"/>
    </row>
    <row r="15" spans="1:7" ht="30" customHeight="1" thickBot="1">
      <c r="A15" s="36"/>
      <c r="B15" s="36"/>
      <c r="C15" s="36"/>
      <c r="D15" s="74"/>
      <c r="E15" s="75"/>
      <c r="F15" s="73">
        <f>SUM(F5:F14)</f>
        <v>0</v>
      </c>
      <c r="G15" s="14"/>
    </row>
    <row r="16" spans="1:5" ht="15">
      <c r="A16" s="79" t="s">
        <v>44</v>
      </c>
      <c r="B16" s="37"/>
      <c r="C16" s="36"/>
      <c r="D16" s="76"/>
      <c r="E16" s="75"/>
    </row>
    <row r="17" spans="1:5" ht="15">
      <c r="A17" s="80" t="s">
        <v>45</v>
      </c>
      <c r="B17" s="38"/>
      <c r="C17" s="36"/>
      <c r="D17" s="76"/>
      <c r="E17" s="75"/>
    </row>
    <row r="18" spans="1:5" ht="15">
      <c r="A18" s="80" t="s">
        <v>62</v>
      </c>
      <c r="B18" s="38"/>
      <c r="C18" s="36"/>
      <c r="D18" s="75"/>
      <c r="E18" s="77"/>
    </row>
    <row r="19" spans="1:5" ht="15">
      <c r="A19" s="80" t="s">
        <v>63</v>
      </c>
      <c r="B19" s="38"/>
      <c r="C19" s="36"/>
      <c r="D19" s="78"/>
      <c r="E19" s="78"/>
    </row>
    <row r="20" spans="4:5" ht="6.75" customHeight="1">
      <c r="D20" s="78"/>
      <c r="E20" s="78"/>
    </row>
    <row r="21" spans="1:5" ht="15">
      <c r="A21" s="74" t="s">
        <v>56</v>
      </c>
      <c r="B21" s="75"/>
      <c r="D21" s="78"/>
      <c r="E21" s="78"/>
    </row>
    <row r="22" spans="1:5" ht="15">
      <c r="A22" s="76" t="s">
        <v>57</v>
      </c>
      <c r="B22" s="75"/>
      <c r="D22" s="78" t="s">
        <v>61</v>
      </c>
      <c r="E22" s="78"/>
    </row>
    <row r="23" spans="1:2" ht="15">
      <c r="A23" s="76" t="s">
        <v>64</v>
      </c>
      <c r="B23" s="75"/>
    </row>
    <row r="24" spans="1:2" ht="15">
      <c r="A24" s="75" t="s">
        <v>65</v>
      </c>
      <c r="B24" s="77"/>
    </row>
    <row r="25" spans="1:2" ht="15">
      <c r="A25" s="78" t="s">
        <v>58</v>
      </c>
      <c r="B25" s="78"/>
    </row>
    <row r="26" spans="1:2" ht="15">
      <c r="A26" s="78" t="s">
        <v>59</v>
      </c>
      <c r="B26" s="78"/>
    </row>
    <row r="27" spans="1:2" ht="15">
      <c r="A27" s="78" t="s">
        <v>60</v>
      </c>
      <c r="B27" s="78"/>
    </row>
    <row r="28" spans="1:2" ht="15">
      <c r="A28" s="78" t="s">
        <v>61</v>
      </c>
      <c r="B28" s="78"/>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7"/>
  <sheetViews>
    <sheetView zoomScalePageLayoutView="0" workbookViewId="0" topLeftCell="A1">
      <selection activeCell="B20" sqref="B20"/>
    </sheetView>
  </sheetViews>
  <sheetFormatPr defaultColWidth="9.140625" defaultRowHeight="15"/>
  <cols>
    <col min="1" max="1" width="31.140625" style="0" customWidth="1"/>
    <col min="2" max="2" width="34.28125" style="0" customWidth="1"/>
    <col min="3" max="3" width="6.8515625" style="0" customWidth="1"/>
    <col min="4" max="4" width="6.7109375" style="0" customWidth="1"/>
    <col min="5" max="5" width="10.421875" style="0" customWidth="1"/>
  </cols>
  <sheetData>
    <row r="1" spans="1:7" ht="18.75">
      <c r="A1" s="2" t="s">
        <v>85</v>
      </c>
      <c r="B1" s="1"/>
      <c r="C1" s="1"/>
      <c r="D1" s="1"/>
      <c r="E1" s="1"/>
      <c r="F1" s="1"/>
      <c r="G1" s="1"/>
    </row>
    <row r="2" spans="1:7" ht="15">
      <c r="A2" t="s">
        <v>70</v>
      </c>
      <c r="B2" s="1"/>
      <c r="C2" s="1"/>
      <c r="D2" s="1"/>
      <c r="E2" s="1"/>
      <c r="F2" s="1"/>
      <c r="G2" s="1"/>
    </row>
    <row r="3" spans="1:7" ht="18.75">
      <c r="A3" s="2"/>
      <c r="B3" s="1" t="s">
        <v>46</v>
      </c>
      <c r="C3" s="1"/>
      <c r="D3" s="1"/>
      <c r="E3" s="1"/>
      <c r="F3" s="1"/>
      <c r="G3" s="1"/>
    </row>
    <row r="4" spans="1:7" ht="19.5" thickBot="1">
      <c r="A4" s="2"/>
      <c r="B4" s="1"/>
      <c r="C4" s="1"/>
      <c r="D4" s="1"/>
      <c r="E4" s="1"/>
      <c r="F4" s="1"/>
      <c r="G4" s="1"/>
    </row>
    <row r="5" spans="1:7" ht="53.25" customHeight="1" thickBot="1">
      <c r="A5" s="59" t="s">
        <v>71</v>
      </c>
      <c r="B5" s="60" t="s">
        <v>72</v>
      </c>
      <c r="C5" s="184" t="s">
        <v>83</v>
      </c>
      <c r="D5" s="184"/>
      <c r="E5" s="62" t="s">
        <v>78</v>
      </c>
      <c r="F5" s="58" t="s">
        <v>79</v>
      </c>
      <c r="G5" s="48" t="s">
        <v>5</v>
      </c>
    </row>
    <row r="6" spans="1:7" s="57" customFormat="1" ht="15">
      <c r="A6" s="81" t="s">
        <v>75</v>
      </c>
      <c r="B6" s="82" t="s">
        <v>73</v>
      </c>
      <c r="C6" s="87" t="s">
        <v>81</v>
      </c>
      <c r="D6" s="82" t="s">
        <v>82</v>
      </c>
      <c r="E6" s="83">
        <v>65</v>
      </c>
      <c r="F6" s="41"/>
      <c r="G6" s="71">
        <f>E6*F6</f>
        <v>0</v>
      </c>
    </row>
    <row r="7" spans="1:7" ht="15">
      <c r="A7" s="44" t="s">
        <v>75</v>
      </c>
      <c r="B7" s="33" t="s">
        <v>74</v>
      </c>
      <c r="C7" s="86" t="s">
        <v>81</v>
      </c>
      <c r="D7" s="85" t="s">
        <v>82</v>
      </c>
      <c r="E7" s="84">
        <v>65</v>
      </c>
      <c r="F7" s="39"/>
      <c r="G7" s="72">
        <f aca="true" t="shared" si="0" ref="G7:G13">E7*F7</f>
        <v>0</v>
      </c>
    </row>
    <row r="8" spans="1:7" ht="15">
      <c r="A8" s="44" t="s">
        <v>76</v>
      </c>
      <c r="B8" s="14" t="s">
        <v>77</v>
      </c>
      <c r="C8" s="86" t="s">
        <v>81</v>
      </c>
      <c r="D8" s="85" t="s">
        <v>82</v>
      </c>
      <c r="E8" s="84">
        <v>65</v>
      </c>
      <c r="F8" s="39"/>
      <c r="G8" s="72">
        <f t="shared" si="0"/>
        <v>0</v>
      </c>
    </row>
    <row r="9" spans="1:7" ht="15">
      <c r="A9" s="44" t="s">
        <v>80</v>
      </c>
      <c r="B9" s="14" t="s">
        <v>87</v>
      </c>
      <c r="C9" s="86" t="s">
        <v>81</v>
      </c>
      <c r="D9" s="85" t="s">
        <v>82</v>
      </c>
      <c r="E9" s="84">
        <v>125</v>
      </c>
      <c r="F9" s="39"/>
      <c r="G9" s="72">
        <f t="shared" si="0"/>
        <v>0</v>
      </c>
    </row>
    <row r="10" spans="1:7" ht="15">
      <c r="A10" s="44" t="s">
        <v>80</v>
      </c>
      <c r="B10" s="14" t="s">
        <v>86</v>
      </c>
      <c r="C10" s="86" t="s">
        <v>81</v>
      </c>
      <c r="D10" s="85" t="s">
        <v>82</v>
      </c>
      <c r="E10" s="84">
        <v>150</v>
      </c>
      <c r="F10" s="39"/>
      <c r="G10" s="72">
        <f>E10*F10</f>
        <v>0</v>
      </c>
    </row>
    <row r="11" spans="1:7" ht="15">
      <c r="A11" s="44" t="s">
        <v>80</v>
      </c>
      <c r="B11" s="14" t="s">
        <v>88</v>
      </c>
      <c r="C11" s="86" t="s">
        <v>81</v>
      </c>
      <c r="D11" s="85" t="s">
        <v>82</v>
      </c>
      <c r="E11" s="84">
        <v>125</v>
      </c>
      <c r="F11" s="39"/>
      <c r="G11" s="72">
        <f>E11*F11</f>
        <v>0</v>
      </c>
    </row>
    <row r="12" spans="1:7" ht="15">
      <c r="A12" s="44" t="s">
        <v>80</v>
      </c>
      <c r="B12" s="14" t="s">
        <v>89</v>
      </c>
      <c r="C12" s="86" t="s">
        <v>81</v>
      </c>
      <c r="D12" s="85" t="s">
        <v>82</v>
      </c>
      <c r="E12" s="84">
        <v>150</v>
      </c>
      <c r="F12" s="39"/>
      <c r="G12" s="72">
        <f>E12*F12</f>
        <v>0</v>
      </c>
    </row>
    <row r="13" spans="1:7" ht="15">
      <c r="A13" s="44" t="s">
        <v>84</v>
      </c>
      <c r="B13" s="14" t="s">
        <v>90</v>
      </c>
      <c r="C13" s="86" t="s">
        <v>81</v>
      </c>
      <c r="D13" s="85" t="s">
        <v>82</v>
      </c>
      <c r="E13" s="84">
        <v>125</v>
      </c>
      <c r="F13" s="39"/>
      <c r="G13" s="72">
        <f t="shared" si="0"/>
        <v>0</v>
      </c>
    </row>
    <row r="14" spans="1:7" ht="15.75" thickBot="1">
      <c r="A14" s="45" t="s">
        <v>84</v>
      </c>
      <c r="B14" s="15" t="s">
        <v>91</v>
      </c>
      <c r="C14" s="88" t="s">
        <v>81</v>
      </c>
      <c r="D14" s="89" t="s">
        <v>82</v>
      </c>
      <c r="E14" s="90">
        <v>150</v>
      </c>
      <c r="F14" s="91"/>
      <c r="G14" s="92">
        <f>E14*F14</f>
        <v>0</v>
      </c>
    </row>
    <row r="15" ht="24" customHeight="1" thickBot="1">
      <c r="G15" s="16">
        <f>SUM(G6:G14)</f>
        <v>0</v>
      </c>
    </row>
    <row r="17" ht="15">
      <c r="A17" t="s">
        <v>169</v>
      </c>
    </row>
  </sheetData>
  <sheetProtection/>
  <mergeCells count="1">
    <mergeCell ref="C5:D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31"/>
  <sheetViews>
    <sheetView zoomScalePageLayoutView="0" workbookViewId="0" topLeftCell="A1">
      <selection activeCell="G28" sqref="G28"/>
    </sheetView>
  </sheetViews>
  <sheetFormatPr defaultColWidth="9.140625" defaultRowHeight="15"/>
  <cols>
    <col min="1" max="1" width="46.00390625" style="0" customWidth="1"/>
    <col min="2" max="2" width="34.140625" style="0" customWidth="1"/>
  </cols>
  <sheetData>
    <row r="1" ht="15.75">
      <c r="A1" s="117" t="s">
        <v>119</v>
      </c>
    </row>
    <row r="2" ht="15.75" thickBot="1"/>
    <row r="3" spans="1:2" ht="28.5" customHeight="1" thickBot="1">
      <c r="A3" s="107" t="s">
        <v>18</v>
      </c>
      <c r="B3" s="93" t="s">
        <v>118</v>
      </c>
    </row>
    <row r="4" spans="1:2" ht="19.5" customHeight="1">
      <c r="A4" s="44" t="s">
        <v>116</v>
      </c>
      <c r="B4" s="105">
        <f>HOTEL!I37</f>
        <v>0</v>
      </c>
    </row>
    <row r="5" spans="1:2" ht="19.5" customHeight="1">
      <c r="A5" s="44" t="s">
        <v>117</v>
      </c>
      <c r="B5" s="105">
        <f>'WELCOME AND TRSPT SERVICES'!F36</f>
        <v>0</v>
      </c>
    </row>
    <row r="6" spans="1:2" ht="19.5" customHeight="1">
      <c r="A6" s="44" t="s">
        <v>69</v>
      </c>
      <c r="B6" s="105">
        <f>'RENT A CAR'!F15</f>
        <v>0</v>
      </c>
    </row>
    <row r="7" spans="1:2" ht="19.5" customHeight="1" thickBot="1">
      <c r="A7" s="45" t="s">
        <v>85</v>
      </c>
      <c r="B7" s="106">
        <f>'PRE &amp; POST TOURS'!G15</f>
        <v>0</v>
      </c>
    </row>
    <row r="8" ht="26.25" customHeight="1" thickBot="1">
      <c r="B8" s="106">
        <f>SUM(B4:B7)</f>
        <v>0</v>
      </c>
    </row>
    <row r="10" ht="15">
      <c r="A10" t="s">
        <v>120</v>
      </c>
    </row>
    <row r="11" ht="15">
      <c r="A11" t="s">
        <v>121</v>
      </c>
    </row>
    <row r="12" ht="3.75" customHeight="1"/>
    <row r="13" spans="1:2" ht="27" customHeight="1" thickBot="1">
      <c r="A13" t="s">
        <v>122</v>
      </c>
      <c r="B13" s="118">
        <f>B8*0.3</f>
        <v>0</v>
      </c>
    </row>
    <row r="14" spans="1:2" ht="15">
      <c r="A14" s="119" t="s">
        <v>123</v>
      </c>
      <c r="B14" s="120"/>
    </row>
    <row r="15" spans="1:2" ht="15">
      <c r="A15" s="127" t="s">
        <v>124</v>
      </c>
      <c r="B15" s="121"/>
    </row>
    <row r="16" spans="1:2" ht="15">
      <c r="A16" s="128" t="s">
        <v>125</v>
      </c>
      <c r="B16" s="121" t="s">
        <v>126</v>
      </c>
    </row>
    <row r="17" spans="1:2" ht="15">
      <c r="A17" s="128" t="s">
        <v>127</v>
      </c>
      <c r="B17" s="121" t="s">
        <v>128</v>
      </c>
    </row>
    <row r="18" spans="1:2" ht="15">
      <c r="A18" s="128" t="s">
        <v>129</v>
      </c>
      <c r="B18" s="122">
        <v>69407779</v>
      </c>
    </row>
    <row r="19" spans="1:2" ht="15">
      <c r="A19" s="128" t="s">
        <v>130</v>
      </c>
      <c r="B19" s="121" t="s">
        <v>131</v>
      </c>
    </row>
    <row r="20" spans="1:2" ht="15.75">
      <c r="A20" s="128" t="s">
        <v>143</v>
      </c>
      <c r="B20" s="121" t="s">
        <v>132</v>
      </c>
    </row>
    <row r="21" spans="1:2" ht="15.75" thickBot="1">
      <c r="A21" s="123" t="s">
        <v>133</v>
      </c>
      <c r="B21" s="124" t="s">
        <v>134</v>
      </c>
    </row>
    <row r="23" spans="1:2" ht="15.75" thickBot="1">
      <c r="A23" s="185" t="s">
        <v>144</v>
      </c>
      <c r="B23" s="186"/>
    </row>
    <row r="24" spans="1:2" ht="15">
      <c r="A24" s="119" t="s">
        <v>135</v>
      </c>
      <c r="B24" s="120"/>
    </row>
    <row r="25" spans="1:2" ht="15">
      <c r="A25" s="127" t="s">
        <v>136</v>
      </c>
      <c r="B25" s="121"/>
    </row>
    <row r="26" spans="1:2" ht="15">
      <c r="A26" s="127" t="s">
        <v>137</v>
      </c>
      <c r="B26" s="121"/>
    </row>
    <row r="27" spans="1:2" ht="15">
      <c r="A27" s="127" t="s">
        <v>138</v>
      </c>
      <c r="B27" s="121"/>
    </row>
    <row r="28" spans="1:2" ht="15">
      <c r="A28" s="127" t="s">
        <v>139</v>
      </c>
      <c r="B28" s="122"/>
    </row>
    <row r="29" spans="1:2" ht="15">
      <c r="A29" s="127" t="s">
        <v>140</v>
      </c>
      <c r="B29" s="121"/>
    </row>
    <row r="30" spans="1:2" ht="15.75" thickBot="1">
      <c r="A30" s="127" t="s">
        <v>141</v>
      </c>
      <c r="B30" s="125">
        <f>B13</f>
        <v>0</v>
      </c>
    </row>
    <row r="31" spans="1:2" ht="48" customHeight="1" thickBot="1">
      <c r="A31" s="126" t="s">
        <v>142</v>
      </c>
      <c r="B31" s="94"/>
    </row>
  </sheetData>
  <sheetProtection/>
  <mergeCells count="1">
    <mergeCell ref="A23:B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g.ozdikicioglu</dc:creator>
  <cp:keywords/>
  <dc:description/>
  <cp:lastModifiedBy>Tolga</cp:lastModifiedBy>
  <cp:lastPrinted>2011-07-20T13:52:57Z</cp:lastPrinted>
  <dcterms:created xsi:type="dcterms:W3CDTF">2011-07-15T13:06:10Z</dcterms:created>
  <dcterms:modified xsi:type="dcterms:W3CDTF">2011-08-19T14:49:17Z</dcterms:modified>
  <cp:category/>
  <cp:version/>
  <cp:contentType/>
  <cp:contentStatus/>
</cp:coreProperties>
</file>